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Sheet1!$A$7:$AV$89</definedName>
    <definedName name="_xlnm.Print_Titles" localSheetId="0">Sheet1!$2:$6</definedName>
    <definedName name="_xlnm.Print_Area" localSheetId="0">Sheet1!$A$1:$Q$89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<sst xmlns="http://schemas.openxmlformats.org/spreadsheetml/2006/main" count="839" uniqueCount="308">
  <si>
    <t>附件</t>
  </si>
  <si>
    <t>三江县2024年自治区第二批财政衔接推进乡村振兴补助资金分配明细表</t>
  </si>
  <si>
    <t>序号</t>
  </si>
  <si>
    <t>建设地点</t>
  </si>
  <si>
    <t>项目名称</t>
  </si>
  <si>
    <t>资金投向 
 （项目类型）
1.乡村建设行动
2.产业发展
3.项目管理费
4.易地搬迁后扶
5.巩固三保障成果6.就业项目</t>
  </si>
  <si>
    <t>建设性质
（新建、续建、往年项目资金缺口）</t>
  </si>
  <si>
    <t>主要建设内容</t>
  </si>
  <si>
    <t>时间进度计划</t>
  </si>
  <si>
    <t>资金来源(万元)</t>
  </si>
  <si>
    <t>主管部门</t>
  </si>
  <si>
    <t>实施单位</t>
  </si>
  <si>
    <t>备注</t>
  </si>
  <si>
    <t>市、县(区)</t>
  </si>
  <si>
    <t>乡(镇)名称</t>
  </si>
  <si>
    <t>行政村名</t>
  </si>
  <si>
    <t>合计</t>
  </si>
  <si>
    <t>中央财政衔接资金</t>
  </si>
  <si>
    <t>自治区财政衔接资金</t>
  </si>
  <si>
    <t>提前批</t>
  </si>
  <si>
    <t>第二批</t>
  </si>
  <si>
    <r>
      <rPr>
        <sz val="11"/>
        <rFont val="宋体"/>
        <charset val="134"/>
      </rPr>
      <t xml:space="preserve">第二批
</t>
    </r>
    <r>
      <rPr>
        <b/>
        <sz val="11"/>
        <rFont val="宋体"/>
        <charset val="134"/>
      </rPr>
      <t>（本次安排)</t>
    </r>
  </si>
  <si>
    <t>小计</t>
  </si>
  <si>
    <t>乡村振兴局</t>
  </si>
  <si>
    <t>三江县</t>
  </si>
  <si>
    <t>古宜镇</t>
  </si>
  <si>
    <t>南站社区</t>
  </si>
  <si>
    <t>2023年三江县生态产业园建设项目（茶叶、油茶）（易安后扶）</t>
  </si>
  <si>
    <t>产业发展</t>
  </si>
  <si>
    <t>续建</t>
  </si>
  <si>
    <t>新建两栋标准厂房，总用地面积约14.14亩，建筑总面积为6555.58平方米，项目主要建设2栋2层丙类标准厂房、1间设备用房。建设内容包含土建工程、装饰工程、电气工程、消防工程、给排水工程以及室外配套工程。</t>
  </si>
  <si>
    <t>2024年1月开工，2024年12月竣工</t>
  </si>
  <si>
    <t>全县</t>
  </si>
  <si>
    <t>2024年三江县脱贫人口小额信贷贴息金</t>
  </si>
  <si>
    <t>新建</t>
  </si>
  <si>
    <t>放贷标准：5万/户</t>
  </si>
  <si>
    <t>2024年3月开工，2024年9月竣工</t>
  </si>
  <si>
    <t>2024年三江县就业创业补助</t>
  </si>
  <si>
    <t>就业项目</t>
  </si>
  <si>
    <t>一、县内务工补助：1.在本县域内务工1个月以上(含）的脱贫户、监测户，按照实际务工月数，按照150元/人·月，最长不超过6个月的标准进行补助。2.在本县域内帮扶车间（含已升级为乡村就业工厂）1个月以上(含）的脱贫户、监测户，按照实际务工月数，按照400元/人·月，最长不超过6个月的标准进行补助。
二、交通补助：湖南省通道县、贵州省从江县、黎平县务工补助300元/人·年；广东省、贵州省、湖南省（不含通道县、从江县、黎平县）务工补助500元/人·年；除上述省份以外的其他省份地区务工补助800元/人·年；国外务工1000元/人。</t>
  </si>
  <si>
    <t>2024年三江县乡村振兴公益岗补助</t>
  </si>
  <si>
    <t>公益岗补贴，第一档900元/人/月，第二档1200元/人/月，第三档1500元/人/月，第四档1716元/人/月，</t>
  </si>
  <si>
    <t>2024年三江县"雨露计划"技能培训项目</t>
  </si>
  <si>
    <t>巩固三保障成果</t>
  </si>
  <si>
    <t>1.职业学历：2014年和2015年退出户职业学历教育资助标准（2400元/学年，按学期补助），2016年以来脱贫户职业学历教育补助标准（3000元/学年，按学期补助）；2.建档立卡脱贫户参加农民实用技术培训补助标准50元/人；3.短期技能培训——以奖代补，2014年和2015年退出户以短期技能培训—奖代补补助标准（700元/年），2016年以来脱贫户短期技能培训—以奖代补补助标准（800元/年）。</t>
  </si>
  <si>
    <t>三江县古宜镇南站社区黄花菜种植基地建设项目</t>
  </si>
  <si>
    <t>基地进出口门禁2个，茶园生产步道硬化7540m，产业路硬化875m，水泵房1座，水池5座，拦水坝1座，地头水柜14座，PE水管15682m，DN50镀锌钢管515m，DN25水龙头1600个。</t>
  </si>
  <si>
    <t>2024年1月开工
2024年12月竣工验收</t>
  </si>
  <si>
    <t>斗江镇</t>
  </si>
  <si>
    <t>沙宜村</t>
  </si>
  <si>
    <t>三江县斗江镇沙宜村生猪养殖场项目</t>
  </si>
  <si>
    <r>
      <rPr>
        <sz val="12"/>
        <rFont val="宋体"/>
        <charset val="134"/>
      </rPr>
      <t>新建设生猪栏舍</t>
    </r>
    <r>
      <rPr>
        <sz val="12"/>
        <rFont val="Times New Roman"/>
        <charset val="0"/>
      </rPr>
      <t>4500</t>
    </r>
    <r>
      <rPr>
        <sz val="12"/>
        <rFont val="宋体"/>
        <charset val="134"/>
      </rPr>
      <t>平方米，配备自动化供料系统，自动化环境控制系统，生产智能化监测系统，粪污有机肥化设施设备，及配套设施。</t>
    </r>
  </si>
  <si>
    <t>2024年6月开工2024年12月前结束</t>
  </si>
  <si>
    <t>集体经济项目</t>
  </si>
  <si>
    <t>丹洲镇</t>
  </si>
  <si>
    <t>合桐村</t>
  </si>
  <si>
    <t>三江县丹洲镇冠隆福生种养基地项目</t>
  </si>
  <si>
    <t>1.项目占地面积25.9796亩。2.项目一期计划建设两栋猪栏（36X72㎡/栋），建筑面积5184㎡。</t>
  </si>
  <si>
    <t>老堡乡</t>
  </si>
  <si>
    <t>曲村</t>
  </si>
  <si>
    <t>三江县老堡乡下曲屯曲泠瀑布路口至罗凤山林区产业路硬化</t>
  </si>
  <si>
    <t>1、道路长度406米，其中硬化长334米，宽3.5米 ；                                                                                  2、道路挖土石方4075立方，回填66立方；                                                                                                                       3、圆管涵42米/3道；                                                                                                                                             4、减速带17组，波形护栏长236米；新建2处路基防护：1号路基防护长86米高4米，2号路基防护长50米高4米。</t>
  </si>
  <si>
    <t>2024年3月开工，2024年8月竣工</t>
  </si>
  <si>
    <t>漾口村</t>
  </si>
  <si>
    <t>三江县老堡乡漾口村泗坡头屯脐橙园产业路修复工程</t>
  </si>
  <si>
    <t>1、清理土方长280米、厚0.3米、宽2.5米；
2、原水泥路面破碎，重新硬化长280米，宽2.5米；
3、新建四处路基防护：1号路基防护长18米，高5.5米；2号路基防护长11米，高3.5米；3号路基防护长21米，高4.5米；4号路基防护长20米，高2米。</t>
  </si>
  <si>
    <t>独峒镇</t>
  </si>
  <si>
    <t>干冲村</t>
  </si>
  <si>
    <t>三江县独峒镇干冲村小黄牛养殖基地配电项目</t>
  </si>
  <si>
    <t>新立12米高性能电杆15根，新装拉线8组，新装250KVA变压器1台。</t>
  </si>
  <si>
    <t>干冲村合关至贵州交界</t>
  </si>
  <si>
    <t>三江县独峒镇干冲村合关至贵州交界产业路硬化工程</t>
  </si>
  <si>
    <t>硬化道路3.5米宽，0.885公里，圆管涵29米，防护栏0.796公里，路基防护30米。</t>
  </si>
  <si>
    <t>高定村</t>
  </si>
  <si>
    <t>三江县独峒镇高定村高定屯至大塘坳产业路硬化项目</t>
  </si>
  <si>
    <t>硬化道路266.5m，硬化水沟90m,路基防护225米，新建护栏92米</t>
  </si>
  <si>
    <t>江荷村</t>
  </si>
  <si>
    <t>三江县丹洲镇江荷村农田水利设施建设工程</t>
  </si>
  <si>
    <t>1、原路路基路拱修整长322米，宽2米；借土回填路段长115米，宽2米，厚1.5米；就地取材回填卵石路段长115米，宽2米，厚1.5米。
2、新建路基防护3处：1号防护长107米，总高4.1米；2号防护长32米，总高4.6米；3号防护长47米，总高4.6米。</t>
  </si>
  <si>
    <t>2024年3月开工
2024年7月竣工验收</t>
  </si>
  <si>
    <t>三江县丹洲镇合桐村大山屯至瑶田油茶基地产业产业园建设工程</t>
  </si>
  <si>
    <t>1、新建砂石路长4835米，宽3.5米；                                                                                         2、挖土石方99796立方米，回填5240立方；                                                                                          3、圆管涵119米/17道。</t>
  </si>
  <si>
    <t>2024年3月开工
2024年9月竣工验收</t>
  </si>
  <si>
    <t>三江县丹洲镇江荷村杨家屯寨背产业桥</t>
  </si>
  <si>
    <t>1、新建1-5 x 2m明板涵,涵长4米；2、新建引道长20.5米，宽3.5米；3、水毁修复路基防护5副：1号长16.5米，高3.5米；2号长16米，高2.4米；3号长10米，高2.5米；4号长3米，高2.5米；5号挡土墙长3米，高2.5米。</t>
  </si>
  <si>
    <t>梅林乡</t>
  </si>
  <si>
    <t>梅林村</t>
  </si>
  <si>
    <t>三江县梅林乡梅林村平细至砖娄产业路硬化工程</t>
  </si>
  <si>
    <t xml:space="preserve">道路硬化长1.239公里，宽3.5米；圆管涵16米/2道，硬化水沟325米长。                                                                                                                                                                                  </t>
  </si>
  <si>
    <t xml:space="preserve"> 富禄乡</t>
  </si>
  <si>
    <t>富禄社区</t>
  </si>
  <si>
    <t>三江县富禄乡富禄社区侗乡苗寨葡萄产业基地建设项目</t>
  </si>
  <si>
    <t>开垦种植葡萄园13.28亩，设葡萄架，种植80株。</t>
  </si>
  <si>
    <t>2024年3月开工，2024年7月竣工</t>
  </si>
  <si>
    <t>岑牙村</t>
  </si>
  <si>
    <t>三江县富禄乡岑牙村产业路硬化工程（垃圾场至党双记)</t>
  </si>
  <si>
    <t>新建3.5m宽，长1.893公里，4座φ1000涵管共20m。</t>
  </si>
  <si>
    <t xml:space="preserve"> 纯德村</t>
  </si>
  <si>
    <t>三江县富禄乡纯德村产业路硬化工程（新村屯至乌品)</t>
  </si>
  <si>
    <t>道路硬化3.5m宽，长1.125公里，小桥一座，3座φ1000涵管共21m。</t>
  </si>
  <si>
    <t>高基乡</t>
  </si>
  <si>
    <t>冲干村</t>
  </si>
  <si>
    <t>三江县高基乡冲干村平见屯牛坡油茶基地产业路硬化项目</t>
  </si>
  <si>
    <t>产业路硬化4.522公里，宽3.5米，1.0m涵管8道，波形防护栏1.230公里。</t>
  </si>
  <si>
    <t>篦梳村</t>
  </si>
  <si>
    <t>三江县高基乡篦梳村竹木产业基地新建产业路工程（甘岭屯至高简)</t>
  </si>
  <si>
    <t>新建路面宽3.5m砂石路5.762公里，(设置盖板涵、涵洞、排水沟)</t>
  </si>
  <si>
    <t>桐叶村</t>
  </si>
  <si>
    <t>三江县高基瑶族乡桐叶村桐叶屯吉亮产业路拓宽硬化工程(公路边至吉亮坝)</t>
  </si>
  <si>
    <t>3.5米宽硬化道路0.587公里，圆管涵1道，路基防护16米。</t>
  </si>
  <si>
    <t>程村乡</t>
  </si>
  <si>
    <t>泗里村严溪屯</t>
  </si>
  <si>
    <t>三江县程村乡泗里村长山泠产业路硬化工程</t>
  </si>
  <si>
    <t>（1）新建混凝土路面1600m(路基4.5m，路面3.5m)，硬化面积5600㎡，公路设计路面结构为：20cmC30厚水泥砼面层＋10cm碎石调平层；
（2）新建错车道190㎡/5处；
（3）新建竣工牌（碑）一块；
（4）新建圆管涵24米/4道。</t>
  </si>
  <si>
    <t>泗里村</t>
  </si>
  <si>
    <t>三江县程村乡泗里村泠槽屯彩江脑至竹子山产业路建设工程</t>
  </si>
  <si>
    <t>（1）新建砂石路面1943m(路基4.5m，路面3.5m)，铺筑面积9010㎡，公路设计路面结构为：2cm集配砂砾磨耗＋15cm碎石基层；
（2）新建错车道266㎡/7处；
（3）新建竣工牌（碑）一块；
（4）新建圆管涵30米/5道。</t>
  </si>
  <si>
    <t>大树</t>
  </si>
  <si>
    <t>三江县程村乡大树村夏村屯路口至交通监控中心道路加宽工程</t>
  </si>
  <si>
    <t>乡村建设行动</t>
  </si>
  <si>
    <t>新建道路长309米，宽8米，破除旧路面1152平方米，挖土方2867立方，石方133立方，土路肩239.3平方米，圆管涵10米长一道，新建盖板1块，路基防护长85米高3米，道路指路牌两块。</t>
  </si>
  <si>
    <t>洋溪乡</t>
  </si>
  <si>
    <t>良培村</t>
  </si>
  <si>
    <t>洋溪乡良培村培吉屯培吉小学路口至金塘茶叶基地产业路硬化项目</t>
  </si>
  <si>
    <t>道路硬化4.5m宽，长1.345公里，路基防护20m，1座φ1000涵管共6m，排水沟。</t>
  </si>
  <si>
    <t>同乐乡</t>
  </si>
  <si>
    <t>归夯村</t>
  </si>
  <si>
    <t>三江县同乐乡归夯村月亮亭产业路硬化项目</t>
  </si>
  <si>
    <t>新建硬化路长1.433公里,宽度3.5米。</t>
  </si>
  <si>
    <t>寨大村</t>
  </si>
  <si>
    <t>三江县同乐乡寨大村连接寨丛林业产业路硬化项目（第二期）</t>
  </si>
  <si>
    <t>新建硬化路长1.600公里，宽度4米。</t>
  </si>
  <si>
    <t>高培村</t>
  </si>
  <si>
    <t>三江县同乐乡高培村归能至归洋两茶产业基地产业路建设工程</t>
  </si>
  <si>
    <t>新建硬化路长2.756公里，新建涵管9道/7米，长63米；新建挡墙1幅，高4.5米；长30米。</t>
  </si>
  <si>
    <t>良口乡</t>
  </si>
  <si>
    <t>布糯村</t>
  </si>
  <si>
    <t>三江县良口乡布糯村村集体茶园产业路建设项目</t>
  </si>
  <si>
    <t>新建3.5m路面宽产业道路3.585公里，14座φ1000涵管共105m。</t>
  </si>
  <si>
    <t>周牙村</t>
  </si>
  <si>
    <t>三江县斗江镇周牙村屯内道道路提升工程</t>
  </si>
  <si>
    <t>1.屯内硬化道路长度931米，宽3.5米，2*2盖板涵1道，路基防护1幅44米；扩宽硬化周牙村周村屯至十四坪屯屯级道路共计654米，宽1米</t>
  </si>
  <si>
    <t>林溪镇</t>
  </si>
  <si>
    <t>林溪村</t>
  </si>
  <si>
    <t>三江县林溪镇林溪村亮寨神堂林木产业路建设工程（亮寨至合善）</t>
  </si>
  <si>
    <t>总长度2.603公里，路面宽3.5米，管涵8道/59米，盖板涵1座，挡土墙1幅；</t>
  </si>
  <si>
    <t>三江县程村乡泗里村泠槽屯屋背山林地运输道路建设工程</t>
  </si>
  <si>
    <t>总长度6.224公里，路面宽4.5米，管涵23道/176米，盖板函1座/6.5米，挡土墙4幅/65米；</t>
  </si>
  <si>
    <t>新民村</t>
  </si>
  <si>
    <t>三江县梅林乡新民村平等屯国道连接线水毁修复</t>
  </si>
  <si>
    <t>新建三面光水沟（250*300）长222米，：新建三面光水沟（1300*1300）长34米，新建挡土墙25米，新建1.5米圆管涵长6米；</t>
  </si>
  <si>
    <t>平流村</t>
  </si>
  <si>
    <t>三江县独峒镇平流村农户联营油瓦、背岗、亮甲优质稻产业路硬化</t>
  </si>
  <si>
    <t>硬化路面长2.0千米，路面宽3.5米，厚度0.20米；压实砂石基层厚0.1米，合理设置涵洞、护栏、边沟，错车道、挡土墙等</t>
  </si>
  <si>
    <t>高露村</t>
  </si>
  <si>
    <t>三江县洋溪乡平埔寨尾茶园步道路硬化工程</t>
  </si>
  <si>
    <t>硬化规模：总长度800米平均宽度2米厚度0.3米</t>
  </si>
  <si>
    <t>高武村</t>
  </si>
  <si>
    <t>三江县同乐乡高武村白岩屯油茶产业道路硬化工程</t>
  </si>
  <si>
    <t>硬化规模：总长度1.5千米平均宽度1.5米厚度0.18米</t>
  </si>
  <si>
    <t>黄排村</t>
  </si>
  <si>
    <t>三江县古宜镇黄排村石眼屯寨背路水毁修复工程</t>
  </si>
  <si>
    <t>新建挡土墙50米，高2米</t>
  </si>
  <si>
    <t>寨准村</t>
  </si>
  <si>
    <t>三江县古宜镇寨准村双石岭油茶基地园内道路硬化</t>
  </si>
  <si>
    <t>硬化道路长300米，宽3.5米、高0.2米</t>
  </si>
  <si>
    <t>白毛村</t>
  </si>
  <si>
    <t>三江县良口乡白毛村大团屯屯内道路硬化工程</t>
  </si>
  <si>
    <t>硬化路面长0.5公里、路面宽4米、厚20厘米、。</t>
  </si>
  <si>
    <t>八协村</t>
  </si>
  <si>
    <t>三江县独峒镇八协屯河堤和道路硬化</t>
  </si>
  <si>
    <t>硬化路面长0.8公里、路面宽3.5米、厚20厘米，压实砂石基层厚20厘米；两边培路肩宽各0.5米；合理设置涵洞、边沟、错车道等；修建河堤长80米，高4米，底宽1.2米，顶宽0.8米</t>
  </si>
  <si>
    <t>合华村</t>
  </si>
  <si>
    <t>三江县林溪镇合华村大田屯溪桃产业路硬化项目</t>
  </si>
  <si>
    <t>长:1200米、宽3.5米、厚0.2米</t>
  </si>
  <si>
    <t>林业局</t>
  </si>
  <si>
    <t>三江县高基乡冲干村竹林基地建设项目（新建大田屯竹林基地林区路）</t>
  </si>
  <si>
    <t>三江县高基乡桐叶村竹林基地建设项目（新建板八屯竹林林区路）</t>
  </si>
  <si>
    <t>白言村</t>
  </si>
  <si>
    <t>三江县斗江镇白言村竹林基地建设项目（新建白口至茅田岭林区路）</t>
  </si>
  <si>
    <t>扶平村</t>
  </si>
  <si>
    <t>三江县斗江镇扶平村竹林基地建设项目（新建下古生至天堂界林区路）</t>
  </si>
  <si>
    <t>三江县斗江镇扶平村竹林基地建设项目（新建等坪至马鞍山林区路）</t>
  </si>
  <si>
    <t>和平乡</t>
  </si>
  <si>
    <t>大寨村</t>
  </si>
  <si>
    <t>三江县和平乡大寨村竹林基地建设项目（新建大寨屯六良冲林区路）</t>
  </si>
  <si>
    <t>三江县程村乡泗里村竹林基地建设项目（新建严溪屯高峰口至高峰脑林区路）</t>
  </si>
  <si>
    <t>六孟村</t>
  </si>
  <si>
    <t>三江县丹洲镇六孟村竹林基地建设项目（新建孟公屯陡冲林区路）</t>
  </si>
  <si>
    <t>丹州镇</t>
  </si>
  <si>
    <t>三江县丹洲镇六孟村竹林基地建设项目（新建孟公屯长冲竹林林区路）</t>
  </si>
  <si>
    <t>三江县丹洲镇六孟村竹林基地建设项目（新建孟公屯甲料竹林林区路）</t>
  </si>
  <si>
    <t>三江县丹洲镇江荷村竹林基地建设项目（新建牛浪坡屯大雨湾林区路）</t>
  </si>
  <si>
    <t>产口村</t>
  </si>
  <si>
    <t>三江县良口乡产口村竹林基地建设项目（新建寨沙屯竹林林区路）</t>
  </si>
  <si>
    <t>三江县良口乡产口村竹林基地建设项目（新建寨沙屯弄队竹林林区路）</t>
  </si>
  <si>
    <t>三江生态环境局</t>
  </si>
  <si>
    <t>独峒镇平流村平流屯生活污水治理项目</t>
  </si>
  <si>
    <t>平流及华练屯DN300污水主管7260m，DN125污水压力管1020m，25m³/h一体化提升泵站两座，10m³/d人工湿地污水处理站一座，300m³/d一体化AAO工艺污水处理站一座</t>
  </si>
  <si>
    <t>2024年5月开工2024年12月竣工</t>
  </si>
  <si>
    <t>农业农村局</t>
  </si>
  <si>
    <t>三江县同乐乡高武村茶叶产业基地便道建设工程</t>
  </si>
  <si>
    <t>建设茶叶产业基地便道13.6 公里。</t>
  </si>
  <si>
    <t>2024年3月开工，
2024年7月竣工验收</t>
  </si>
  <si>
    <t>归亚村</t>
  </si>
  <si>
    <t>三江县同乐乡归亚村归亚屯茶叶产业基地便道建设工程</t>
  </si>
  <si>
    <t>建设茶叶产业基地便道 2.755公里。</t>
  </si>
  <si>
    <t>八吉村</t>
  </si>
  <si>
    <t>三江县同乐乡八吉村茶叶产业基地便道建设工程</t>
  </si>
  <si>
    <t>建设茶叶产业基地便道 6.583 公里。</t>
  </si>
  <si>
    <t>三江县良口乡布糯村茶叶产业基地便道建设工程</t>
  </si>
  <si>
    <t>建设茶叶产业基地便道 13.7 公里。</t>
  </si>
  <si>
    <t>高友村</t>
  </si>
  <si>
    <t>三江县林溪镇高友村茶叶产业基地便道建设工程</t>
  </si>
  <si>
    <t>建设茶叶产业基地便道 3.807 公里。</t>
  </si>
  <si>
    <t>三江县高基乡篦梳村茶叶产业基地便道建设工程</t>
  </si>
  <si>
    <t>建设茶叶产业基地便道 5.9公里。</t>
  </si>
  <si>
    <t>红岩村</t>
  </si>
  <si>
    <t>三江县洋溪乡红岩村茶叶产业基地便道建设工程</t>
  </si>
  <si>
    <t>建设茶叶产业基地便道 7.9 公里。</t>
  </si>
  <si>
    <t>知了村</t>
  </si>
  <si>
    <t>三江县独峒镇知了村茶叶产业基地便道建设工程</t>
  </si>
  <si>
    <t>建设茶叶产业基地便道9.1 公里。</t>
  </si>
  <si>
    <t>三江县同乐乡高培村茶叶产业基地便道建设工程</t>
  </si>
  <si>
    <t>建设茶叶产业基地便道9.7公里。</t>
  </si>
  <si>
    <t>孟寨村</t>
  </si>
  <si>
    <t>三江县同乐乡孟寨村茶叶产业基地便道建设工程</t>
  </si>
  <si>
    <t>建设茶叶产业基地便道8.1公里。</t>
  </si>
  <si>
    <t>三江县斗江镇农田水利设施建设项目</t>
  </si>
  <si>
    <t>拦水坝一座；DN200PE管1300米。</t>
  </si>
  <si>
    <t>2024年3月开工，
2024年12月竣工验收</t>
  </si>
  <si>
    <t>三江县林溪镇农田水利设施建设项目</t>
  </si>
  <si>
    <t>30*30水渠339米，敷设de180管75米，de90管393米，
拦水坝两座。</t>
  </si>
  <si>
    <t>三江县独峒镇农田水利设施建设项目</t>
  </si>
  <si>
    <t>改建渠道785m(混凝土渠道749m，塑料管36m)，新建沉砂池1座，洗衣池1座，分水口1座，盖板涵160块，标志牌1座。</t>
  </si>
  <si>
    <t>板六村</t>
  </si>
  <si>
    <t>三江县和平乡农田水利设施建设项目</t>
  </si>
  <si>
    <t>新建拦水坝一座，30*30渠道长1255米，20*20渠道长260米，拆除旧渠道长1410米，项目竣工标志碑一块。</t>
  </si>
  <si>
    <t>塘库村</t>
  </si>
  <si>
    <t>三江县老堡乡农田水利设施建设项目</t>
  </si>
  <si>
    <t>新建30*30渠道长920米，20*20渠道长235米，拆除旧渠道长410米，项目竣工标志碑一块。</t>
  </si>
  <si>
    <t>玉民村，勇伟村</t>
  </si>
  <si>
    <t>三江县洋溪乡农田水利设施建设项目</t>
  </si>
  <si>
    <t>新建40*40渠道长1990米、30*30渠道310米；新建De160PE管道120米、De200PE管道180米；新建拦水坝2座；De200PE管道25米；新建人行盖板45块；新建沉沙池2座。</t>
  </si>
  <si>
    <t>寨塘村，大滩村</t>
  </si>
  <si>
    <t>三江县良口乡农田水利设施建设项目</t>
  </si>
  <si>
    <t>新建40*40渠道长450米；架设DN300波纹管24米；改建40*40渠道1530米；新建De160PE管1380米、De110PE管60米；新建拦水坝1座；新建沉沙池1座；新建渠道挡土墙53米；新建人行盖板5块。</t>
  </si>
  <si>
    <t>交通局</t>
  </si>
  <si>
    <t>同乐村</t>
  </si>
  <si>
    <t>三江县同乐乡同乐村幼儿园至三级路路口道路修复乡庆项目工程</t>
  </si>
  <si>
    <t>修复1.603 公里水泥混凝土道路。</t>
  </si>
  <si>
    <t>三江县公路发展中心</t>
  </si>
  <si>
    <t>文体广旅</t>
  </si>
  <si>
    <t>三江县文化旅游品牌创建基础设施提升项目</t>
  </si>
  <si>
    <t>三江侗族自治县林溪镇、独峒镇、高基乡，建设内容包括游客接待中心、民宿、餐厅、标识标牌系统、旅游品牌建设等。</t>
  </si>
  <si>
    <t>2024年5月开工，
2024年12月竣工验收</t>
  </si>
  <si>
    <t>文体广旅局</t>
  </si>
  <si>
    <t>1643009.00</t>
  </si>
  <si>
    <t>2054109.53</t>
  </si>
  <si>
    <t>3353196.00</t>
  </si>
  <si>
    <t>3017876.40</t>
  </si>
  <si>
    <t>986249.99</t>
  </si>
  <si>
    <t>887624.99</t>
  </si>
  <si>
    <t>1493130.00</t>
  </si>
  <si>
    <t>1343817.00</t>
  </si>
  <si>
    <t>2681688.40</t>
  </si>
  <si>
    <t>2372847.91</t>
  </si>
  <si>
    <t>1549844.96</t>
  </si>
  <si>
    <t>3417047.99</t>
  </si>
  <si>
    <t>3075343.19</t>
  </si>
  <si>
    <t>2473213.00</t>
  </si>
  <si>
    <t>2225891.70</t>
  </si>
  <si>
    <t>1585609.00</t>
  </si>
  <si>
    <t>1427048.10</t>
  </si>
  <si>
    <t>1622807.00</t>
  </si>
  <si>
    <t>1460526.30</t>
  </si>
  <si>
    <t>791521.71</t>
  </si>
  <si>
    <t>712369.53</t>
  </si>
  <si>
    <t>1518823.00</t>
  </si>
  <si>
    <t>1366940.70</t>
  </si>
  <si>
    <t>704461.00</t>
  </si>
  <si>
    <t>634014.90</t>
  </si>
  <si>
    <t>2462673.00</t>
  </si>
  <si>
    <t>2216405.70</t>
  </si>
  <si>
    <t>1357007.00</t>
  </si>
  <si>
    <t>1221306.30</t>
  </si>
  <si>
    <t>2099127.00</t>
  </si>
  <si>
    <t>1889214.30</t>
  </si>
  <si>
    <t>1651186.00</t>
  </si>
  <si>
    <t>1486067.40</t>
  </si>
  <si>
    <t>1616249.00</t>
  </si>
  <si>
    <t>1454624.10</t>
  </si>
  <si>
    <t>1251994.00</t>
  </si>
  <si>
    <t>1126794.60</t>
  </si>
  <si>
    <t>1322285.00</t>
  </si>
  <si>
    <t>1190056.50</t>
  </si>
  <si>
    <t>1051749.00</t>
  </si>
  <si>
    <t>946574.10</t>
  </si>
  <si>
    <t>2105136.56</t>
  </si>
  <si>
    <t>1894622.90</t>
  </si>
  <si>
    <t>1481498.00</t>
  </si>
  <si>
    <t>1333348.20</t>
  </si>
  <si>
    <t>1057046.95</t>
  </si>
  <si>
    <t>951342.25</t>
  </si>
  <si>
    <t>1628566.00</t>
  </si>
  <si>
    <t>1465709.40</t>
  </si>
  <si>
    <t>1164489.22</t>
  </si>
  <si>
    <t>1048040.30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</si>
</sst>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b/>
      <sz val="16"/>
      <name val="宋体"/>
      <charset val="134"/>
      <scheme val="minor"/>
    </font>
    <font>
      <sz val="11"/>
      <name val="宋体"/>
      <charset val="134"/>
    </font>
    <font>
      <sz val="22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2"/>
      <name val="Times New Roman"/>
      <charset val="0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6" fillId="0" borderId="0">
      <alignment vertical="center"/>
    </xf>
    <xf numFmtId="0" fontId="2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4" fillId="0" borderId="2" xfId="49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3" xfId="49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55" applyFont="1" applyFill="1" applyBorder="1" applyAlignment="1" applyProtection="1">
      <alignment horizontal="center" vertical="center" wrapText="1"/>
    </xf>
    <xf numFmtId="0" fontId="6" fillId="0" borderId="1" xfId="54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176" fontId="4" fillId="0" borderId="5" xfId="49" applyNumberFormat="1" applyFont="1" applyFill="1" applyBorder="1" applyAlignment="1">
      <alignment horizontal="center" vertical="center" wrapText="1"/>
    </xf>
    <xf numFmtId="0" fontId="4" fillId="0" borderId="7" xfId="49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8" fillId="0" borderId="2" xfId="49" applyNumberFormat="1" applyFont="1" applyFill="1" applyBorder="1" applyAlignment="1">
      <alignment horizontal="center" vertical="center" wrapText="1"/>
    </xf>
    <xf numFmtId="0" fontId="8" fillId="0" borderId="3" xfId="49" applyNumberFormat="1" applyFont="1" applyFill="1" applyBorder="1" applyAlignment="1">
      <alignment horizontal="center" vertical="center" wrapText="1"/>
    </xf>
    <xf numFmtId="0" fontId="8" fillId="0" borderId="7" xfId="49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4" xfId="50"/>
    <cellStyle name="常规 23" xfId="51"/>
    <cellStyle name="常规 88" xfId="52"/>
    <cellStyle name="常规_专项资金预算绩效目标申报表" xfId="53"/>
    <cellStyle name="40% - 强调文字颜色 2 4 11" xfId="54"/>
    <cellStyle name="标题 7" xfId="55"/>
    <cellStyle name="20% - 强调文字颜色 5 5 3" xfId="56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9"/>
  <sheetViews>
    <sheetView tabSelected="1" view="pageBreakPreview" zoomScale="70" zoomScaleNormal="60" workbookViewId="0">
      <pane ySplit="7" topLeftCell="A8" activePane="bottomLeft" state="frozen"/>
      <selection/>
      <selection pane="bottomLeft" activeCell="A3" sqref="$A3:$XFD3"/>
    </sheetView>
  </sheetViews>
  <sheetFormatPr defaultColWidth="8.89166666666667" defaultRowHeight="13.5"/>
  <cols>
    <col min="1" max="1" width="8.89166666666667" style="5"/>
    <col min="2" max="4" width="8.89166666666667" style="5" customWidth="1"/>
    <col min="5" max="5" width="39.8166666666667" style="5" customWidth="1"/>
    <col min="6" max="6" width="16.5583333333333" style="5" customWidth="1"/>
    <col min="7" max="7" width="8.89166666666667" style="5" customWidth="1"/>
    <col min="8" max="8" width="73.4416666666667" style="5" customWidth="1"/>
    <col min="9" max="9" width="13.65" style="5" customWidth="1"/>
    <col min="10" max="10" width="13.5416666666667" style="5" customWidth="1"/>
    <col min="11" max="11" width="11.5" style="5" customWidth="1"/>
    <col min="12" max="12" width="8.89166666666667" style="5" customWidth="1"/>
    <col min="13" max="13" width="12.625" style="5" customWidth="1"/>
    <col min="14" max="14" width="15" style="5" customWidth="1"/>
    <col min="15" max="16" width="8.89166666666667" style="5" customWidth="1"/>
    <col min="17" max="17" width="17.675" style="6" customWidth="1"/>
    <col min="18" max="16384" width="8.89166666666667" style="3"/>
  </cols>
  <sheetData>
    <row r="1" ht="31" customHeight="1" spans="1:1">
      <c r="A1" s="7" t="s">
        <v>0</v>
      </c>
    </row>
    <row r="2" s="3" customFormat="1" ht="43" customHeight="1" spans="1:17">
      <c r="A2" s="5"/>
      <c r="B2" s="8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31"/>
    </row>
    <row r="3" s="3" customFormat="1" ht="16" customHeight="1" spans="1:17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="4" customFormat="1" spans="1:17">
      <c r="A4" s="10" t="s">
        <v>2</v>
      </c>
      <c r="B4" s="11" t="s">
        <v>3</v>
      </c>
      <c r="C4" s="11"/>
      <c r="D4" s="11"/>
      <c r="E4" s="10" t="s">
        <v>4</v>
      </c>
      <c r="F4" s="10" t="s">
        <v>5</v>
      </c>
      <c r="G4" s="10" t="s">
        <v>6</v>
      </c>
      <c r="H4" s="10" t="s">
        <v>7</v>
      </c>
      <c r="I4" s="10" t="s">
        <v>8</v>
      </c>
      <c r="J4" s="26" t="s">
        <v>9</v>
      </c>
      <c r="K4" s="26"/>
      <c r="L4" s="11"/>
      <c r="M4" s="11"/>
      <c r="N4" s="11"/>
      <c r="O4" s="12" t="s">
        <v>10</v>
      </c>
      <c r="P4" s="12" t="s">
        <v>11</v>
      </c>
      <c r="Q4" s="32" t="s">
        <v>12</v>
      </c>
    </row>
    <row r="5" s="4" customFormat="1" spans="1:17">
      <c r="A5" s="10"/>
      <c r="B5" s="12" t="s">
        <v>13</v>
      </c>
      <c r="C5" s="12" t="s">
        <v>14</v>
      </c>
      <c r="D5" s="12" t="s">
        <v>15</v>
      </c>
      <c r="E5" s="10"/>
      <c r="F5" s="10"/>
      <c r="G5" s="10"/>
      <c r="H5" s="10"/>
      <c r="I5" s="10"/>
      <c r="J5" s="26" t="s">
        <v>16</v>
      </c>
      <c r="K5" s="26" t="s">
        <v>17</v>
      </c>
      <c r="L5" s="26"/>
      <c r="M5" s="27" t="s">
        <v>18</v>
      </c>
      <c r="N5" s="27"/>
      <c r="O5" s="14"/>
      <c r="P5" s="14"/>
      <c r="Q5" s="33"/>
    </row>
    <row r="6" s="4" customFormat="1" ht="27" spans="1:17">
      <c r="A6" s="13"/>
      <c r="B6" s="14"/>
      <c r="C6" s="14"/>
      <c r="D6" s="14"/>
      <c r="E6" s="13"/>
      <c r="F6" s="13"/>
      <c r="G6" s="13"/>
      <c r="H6" s="13"/>
      <c r="I6" s="10"/>
      <c r="J6" s="26"/>
      <c r="K6" s="11" t="s">
        <v>19</v>
      </c>
      <c r="L6" s="11" t="s">
        <v>20</v>
      </c>
      <c r="M6" s="11" t="s">
        <v>19</v>
      </c>
      <c r="N6" s="11" t="s">
        <v>21</v>
      </c>
      <c r="O6" s="28"/>
      <c r="P6" s="28"/>
      <c r="Q6" s="34"/>
    </row>
    <row r="7" s="3" customFormat="1" ht="27" spans="1:17">
      <c r="A7" s="15" t="s">
        <v>16</v>
      </c>
      <c r="B7" s="16"/>
      <c r="C7" s="16"/>
      <c r="D7" s="16"/>
      <c r="E7" s="16"/>
      <c r="F7" s="16"/>
      <c r="G7" s="16"/>
      <c r="H7" s="16"/>
      <c r="I7" s="29"/>
      <c r="J7" s="11">
        <f>J8+J52+J66+J68+J86+J88</f>
        <v>17411.267586</v>
      </c>
      <c r="K7" s="11">
        <f>K8+K52+K66+K68+K86+K88</f>
        <v>7987.3357</v>
      </c>
      <c r="L7" s="11">
        <f>L8+L52+L66+L68+L86+L88</f>
        <v>129</v>
      </c>
      <c r="M7" s="11">
        <f>M8+M52+M66+M68+M86+M88</f>
        <v>2487.931886</v>
      </c>
      <c r="N7" s="11">
        <f>N8+N52+N66+N68+N86+N88</f>
        <v>6807</v>
      </c>
      <c r="O7" s="11"/>
      <c r="P7" s="11"/>
      <c r="Q7" s="35"/>
    </row>
    <row r="8" s="3" customFormat="1" ht="28.5" spans="1:17">
      <c r="A8" s="15" t="s">
        <v>22</v>
      </c>
      <c r="B8" s="16"/>
      <c r="C8" s="16"/>
      <c r="D8" s="16"/>
      <c r="E8" s="16"/>
      <c r="F8" s="16"/>
      <c r="G8" s="16"/>
      <c r="H8" s="16"/>
      <c r="I8" s="29"/>
      <c r="J8" s="11">
        <f>SUM(J9:J51)</f>
        <v>13879.267586</v>
      </c>
      <c r="K8" s="11">
        <f>SUM(K9:K51)</f>
        <v>6422.3357</v>
      </c>
      <c r="L8" s="11">
        <f>SUM(L9:L51)</f>
        <v>129</v>
      </c>
      <c r="M8" s="11">
        <f>SUM(M9:M51)</f>
        <v>1987.931886</v>
      </c>
      <c r="N8" s="11">
        <f>SUM(N9:N51)</f>
        <v>5340</v>
      </c>
      <c r="O8" s="17" t="s">
        <v>23</v>
      </c>
      <c r="P8" s="11"/>
      <c r="Q8" s="35"/>
    </row>
    <row r="9" s="3" customFormat="1" ht="40.5" spans="1:17">
      <c r="A9" s="1">
        <v>1</v>
      </c>
      <c r="B9" s="1" t="s">
        <v>24</v>
      </c>
      <c r="C9" s="17" t="s">
        <v>25</v>
      </c>
      <c r="D9" s="17" t="s">
        <v>26</v>
      </c>
      <c r="E9" s="17" t="s">
        <v>27</v>
      </c>
      <c r="F9" s="17" t="s">
        <v>28</v>
      </c>
      <c r="G9" s="1" t="s">
        <v>29</v>
      </c>
      <c r="H9" s="10" t="s">
        <v>30</v>
      </c>
      <c r="I9" s="10" t="s">
        <v>31</v>
      </c>
      <c r="J9" s="1">
        <f>K9+L9+M9+N9</f>
        <v>438</v>
      </c>
      <c r="K9" s="30">
        <v>200</v>
      </c>
      <c r="L9" s="30"/>
      <c r="M9" s="30"/>
      <c r="N9" s="30">
        <v>238</v>
      </c>
      <c r="O9" s="17" t="s">
        <v>23</v>
      </c>
      <c r="P9" s="17" t="s">
        <v>23</v>
      </c>
      <c r="Q9" s="10"/>
    </row>
    <row r="10" s="3" customFormat="1" ht="40.5" spans="1:17">
      <c r="A10" s="1">
        <v>2</v>
      </c>
      <c r="B10" s="1" t="s">
        <v>24</v>
      </c>
      <c r="C10" s="17" t="s">
        <v>32</v>
      </c>
      <c r="D10" s="17" t="s">
        <v>32</v>
      </c>
      <c r="E10" s="17" t="s">
        <v>33</v>
      </c>
      <c r="F10" s="17" t="s">
        <v>28</v>
      </c>
      <c r="G10" s="1" t="s">
        <v>34</v>
      </c>
      <c r="H10" s="1" t="s">
        <v>35</v>
      </c>
      <c r="I10" s="10" t="s">
        <v>36</v>
      </c>
      <c r="J10" s="1">
        <f t="shared" ref="J10:J51" si="0">K10+L10+M10+N10</f>
        <v>1600</v>
      </c>
      <c r="K10" s="30">
        <v>1375.095</v>
      </c>
      <c r="L10" s="30"/>
      <c r="M10" s="30"/>
      <c r="N10" s="30">
        <v>224.905</v>
      </c>
      <c r="O10" s="17" t="s">
        <v>23</v>
      </c>
      <c r="P10" s="17" t="s">
        <v>23</v>
      </c>
      <c r="Q10" s="10"/>
    </row>
    <row r="11" s="3" customFormat="1" ht="94.5" spans="1:17">
      <c r="A11" s="1">
        <v>3</v>
      </c>
      <c r="B11" s="1" t="s">
        <v>24</v>
      </c>
      <c r="C11" s="17" t="s">
        <v>32</v>
      </c>
      <c r="D11" s="17" t="s">
        <v>32</v>
      </c>
      <c r="E11" s="17" t="s">
        <v>37</v>
      </c>
      <c r="F11" s="17" t="s">
        <v>38</v>
      </c>
      <c r="G11" s="1" t="s">
        <v>34</v>
      </c>
      <c r="H11" s="10" t="s">
        <v>39</v>
      </c>
      <c r="I11" s="10" t="s">
        <v>36</v>
      </c>
      <c r="J11" s="1">
        <f t="shared" si="0"/>
        <v>1428</v>
      </c>
      <c r="K11" s="30">
        <v>100</v>
      </c>
      <c r="L11" s="30"/>
      <c r="M11" s="30">
        <v>728</v>
      </c>
      <c r="N11" s="30">
        <v>600</v>
      </c>
      <c r="O11" s="17" t="s">
        <v>23</v>
      </c>
      <c r="P11" s="17" t="s">
        <v>23</v>
      </c>
      <c r="Q11" s="10"/>
    </row>
    <row r="12" s="3" customFormat="1" ht="40.5" spans="1:17">
      <c r="A12" s="1">
        <v>4</v>
      </c>
      <c r="B12" s="1" t="s">
        <v>24</v>
      </c>
      <c r="C12" s="17" t="s">
        <v>32</v>
      </c>
      <c r="D12" s="17" t="s">
        <v>32</v>
      </c>
      <c r="E12" s="17" t="s">
        <v>40</v>
      </c>
      <c r="F12" s="17" t="s">
        <v>38</v>
      </c>
      <c r="G12" s="1" t="s">
        <v>34</v>
      </c>
      <c r="H12" s="10" t="s">
        <v>41</v>
      </c>
      <c r="I12" s="10" t="s">
        <v>36</v>
      </c>
      <c r="J12" s="1">
        <f t="shared" si="0"/>
        <v>4801.180703</v>
      </c>
      <c r="K12" s="30">
        <v>2500</v>
      </c>
      <c r="L12" s="30"/>
      <c r="M12" s="30">
        <v>721.180703</v>
      </c>
      <c r="N12" s="30">
        <v>1580</v>
      </c>
      <c r="O12" s="17" t="s">
        <v>23</v>
      </c>
      <c r="P12" s="17" t="s">
        <v>23</v>
      </c>
      <c r="Q12" s="10"/>
    </row>
    <row r="13" s="3" customFormat="1" ht="67.5" spans="1:17">
      <c r="A13" s="1">
        <v>5</v>
      </c>
      <c r="B13" s="1" t="s">
        <v>24</v>
      </c>
      <c r="C13" s="17" t="s">
        <v>32</v>
      </c>
      <c r="D13" s="17" t="s">
        <v>32</v>
      </c>
      <c r="E13" s="17" t="s">
        <v>42</v>
      </c>
      <c r="F13" s="17" t="s">
        <v>43</v>
      </c>
      <c r="G13" s="1" t="s">
        <v>34</v>
      </c>
      <c r="H13" s="10" t="s">
        <v>44</v>
      </c>
      <c r="I13" s="10" t="s">
        <v>36</v>
      </c>
      <c r="J13" s="1">
        <f t="shared" si="0"/>
        <v>1600</v>
      </c>
      <c r="K13" s="30">
        <v>900</v>
      </c>
      <c r="L13" s="30"/>
      <c r="M13" s="30"/>
      <c r="N13" s="30">
        <v>700</v>
      </c>
      <c r="O13" s="17" t="s">
        <v>23</v>
      </c>
      <c r="P13" s="17" t="s">
        <v>23</v>
      </c>
      <c r="Q13" s="10"/>
    </row>
    <row r="14" s="3" customFormat="1" ht="40.5" spans="1:17">
      <c r="A14" s="1">
        <v>6</v>
      </c>
      <c r="B14" s="1" t="s">
        <v>24</v>
      </c>
      <c r="C14" s="17" t="s">
        <v>25</v>
      </c>
      <c r="D14" s="17" t="s">
        <v>26</v>
      </c>
      <c r="E14" s="17" t="s">
        <v>45</v>
      </c>
      <c r="F14" s="17" t="s">
        <v>28</v>
      </c>
      <c r="G14" s="1" t="s">
        <v>34</v>
      </c>
      <c r="H14" s="10" t="s">
        <v>46</v>
      </c>
      <c r="I14" s="10" t="s">
        <v>47</v>
      </c>
      <c r="J14" s="1">
        <f t="shared" si="0"/>
        <v>140</v>
      </c>
      <c r="K14" s="30"/>
      <c r="L14" s="30"/>
      <c r="M14" s="30">
        <v>46.8</v>
      </c>
      <c r="N14" s="30">
        <v>93.2</v>
      </c>
      <c r="O14" s="17" t="s">
        <v>23</v>
      </c>
      <c r="P14" s="17" t="s">
        <v>23</v>
      </c>
      <c r="Q14" s="10"/>
    </row>
    <row r="15" s="3" customFormat="1" ht="40.5" spans="1:17">
      <c r="A15" s="1">
        <v>7</v>
      </c>
      <c r="B15" s="1" t="s">
        <v>24</v>
      </c>
      <c r="C15" s="17" t="s">
        <v>48</v>
      </c>
      <c r="D15" s="17" t="s">
        <v>49</v>
      </c>
      <c r="E15" s="17" t="s">
        <v>50</v>
      </c>
      <c r="F15" s="17" t="s">
        <v>28</v>
      </c>
      <c r="G15" s="1" t="s">
        <v>34</v>
      </c>
      <c r="H15" s="17" t="s">
        <v>51</v>
      </c>
      <c r="I15" s="10" t="s">
        <v>52</v>
      </c>
      <c r="J15" s="1">
        <f t="shared" si="0"/>
        <v>350</v>
      </c>
      <c r="K15" s="30">
        <v>70</v>
      </c>
      <c r="L15" s="30"/>
      <c r="M15" s="30">
        <v>210</v>
      </c>
      <c r="N15" s="30">
        <v>70</v>
      </c>
      <c r="O15" s="17" t="s">
        <v>23</v>
      </c>
      <c r="P15" s="17" t="s">
        <v>23</v>
      </c>
      <c r="Q15" s="10" t="s">
        <v>53</v>
      </c>
    </row>
    <row r="16" s="3" customFormat="1" ht="40.5" spans="1:17">
      <c r="A16" s="1">
        <v>8</v>
      </c>
      <c r="B16" s="1" t="s">
        <v>24</v>
      </c>
      <c r="C16" s="17" t="s">
        <v>54</v>
      </c>
      <c r="D16" s="17" t="s">
        <v>55</v>
      </c>
      <c r="E16" s="17" t="s">
        <v>56</v>
      </c>
      <c r="F16" s="17" t="s">
        <v>28</v>
      </c>
      <c r="G16" s="1" t="s">
        <v>34</v>
      </c>
      <c r="H16" s="10" t="s">
        <v>57</v>
      </c>
      <c r="I16" s="10" t="s">
        <v>47</v>
      </c>
      <c r="J16" s="1">
        <f t="shared" si="0"/>
        <v>420</v>
      </c>
      <c r="K16" s="30"/>
      <c r="L16" s="30"/>
      <c r="M16" s="30">
        <v>281.951183</v>
      </c>
      <c r="N16" s="30">
        <v>138.048817</v>
      </c>
      <c r="O16" s="17" t="s">
        <v>23</v>
      </c>
      <c r="P16" s="17" t="s">
        <v>23</v>
      </c>
      <c r="Q16" s="10" t="s">
        <v>53</v>
      </c>
    </row>
    <row r="17" s="3" customFormat="1" ht="67.5" spans="1:17">
      <c r="A17" s="1">
        <v>9</v>
      </c>
      <c r="B17" s="1" t="s">
        <v>24</v>
      </c>
      <c r="C17" s="17" t="s">
        <v>58</v>
      </c>
      <c r="D17" s="17" t="s">
        <v>59</v>
      </c>
      <c r="E17" s="17" t="s">
        <v>60</v>
      </c>
      <c r="F17" s="18" t="s">
        <v>28</v>
      </c>
      <c r="G17" s="1" t="s">
        <v>34</v>
      </c>
      <c r="H17" s="10" t="s">
        <v>61</v>
      </c>
      <c r="I17" s="10" t="s">
        <v>62</v>
      </c>
      <c r="J17" s="1">
        <f t="shared" si="0"/>
        <v>85</v>
      </c>
      <c r="K17" s="30">
        <v>52.8209</v>
      </c>
      <c r="L17" s="30">
        <v>5</v>
      </c>
      <c r="M17" s="30"/>
      <c r="N17" s="1">
        <v>27.1791</v>
      </c>
      <c r="O17" s="17" t="s">
        <v>23</v>
      </c>
      <c r="P17" s="17" t="s">
        <v>23</v>
      </c>
      <c r="Q17" s="10"/>
    </row>
    <row r="18" s="3" customFormat="1" ht="54" spans="1:17">
      <c r="A18" s="1">
        <v>10</v>
      </c>
      <c r="B18" s="1" t="s">
        <v>24</v>
      </c>
      <c r="C18" s="17" t="s">
        <v>58</v>
      </c>
      <c r="D18" s="17" t="s">
        <v>63</v>
      </c>
      <c r="E18" s="17" t="s">
        <v>64</v>
      </c>
      <c r="F18" s="18" t="s">
        <v>28</v>
      </c>
      <c r="G18" s="19" t="s">
        <v>34</v>
      </c>
      <c r="H18" s="10" t="s">
        <v>65</v>
      </c>
      <c r="I18" s="10" t="s">
        <v>36</v>
      </c>
      <c r="J18" s="1">
        <f t="shared" si="0"/>
        <v>37</v>
      </c>
      <c r="K18" s="30">
        <v>14</v>
      </c>
      <c r="L18" s="30"/>
      <c r="M18" s="30"/>
      <c r="N18" s="30">
        <v>23</v>
      </c>
      <c r="O18" s="17" t="s">
        <v>23</v>
      </c>
      <c r="P18" s="17" t="s">
        <v>23</v>
      </c>
      <c r="Q18" s="10"/>
    </row>
    <row r="19" s="3" customFormat="1" ht="40.5" spans="1:17">
      <c r="A19" s="1">
        <v>11</v>
      </c>
      <c r="B19" s="1" t="s">
        <v>24</v>
      </c>
      <c r="C19" s="17" t="s">
        <v>66</v>
      </c>
      <c r="D19" s="17" t="s">
        <v>67</v>
      </c>
      <c r="E19" s="17" t="s">
        <v>68</v>
      </c>
      <c r="F19" s="17" t="s">
        <v>28</v>
      </c>
      <c r="G19" s="1" t="s">
        <v>34</v>
      </c>
      <c r="H19" s="20" t="s">
        <v>69</v>
      </c>
      <c r="I19" s="10" t="s">
        <v>52</v>
      </c>
      <c r="J19" s="1">
        <f t="shared" si="0"/>
        <v>32</v>
      </c>
      <c r="K19" s="30">
        <v>24</v>
      </c>
      <c r="L19" s="30"/>
      <c r="M19" s="30"/>
      <c r="N19" s="30">
        <v>8</v>
      </c>
      <c r="O19" s="17" t="s">
        <v>23</v>
      </c>
      <c r="P19" s="17" t="s">
        <v>23</v>
      </c>
      <c r="Q19" s="10"/>
    </row>
    <row r="20" s="3" customFormat="1" ht="42.75" spans="1:17">
      <c r="A20" s="1">
        <v>12</v>
      </c>
      <c r="B20" s="1" t="s">
        <v>24</v>
      </c>
      <c r="C20" s="17" t="s">
        <v>66</v>
      </c>
      <c r="D20" s="17" t="s">
        <v>70</v>
      </c>
      <c r="E20" s="17" t="s">
        <v>71</v>
      </c>
      <c r="F20" s="18" t="s">
        <v>28</v>
      </c>
      <c r="G20" s="1" t="s">
        <v>34</v>
      </c>
      <c r="H20" s="10" t="s">
        <v>72</v>
      </c>
      <c r="I20" s="10" t="s">
        <v>36</v>
      </c>
      <c r="J20" s="1">
        <f t="shared" si="0"/>
        <v>78</v>
      </c>
      <c r="K20" s="30">
        <v>40.551</v>
      </c>
      <c r="L20" s="30"/>
      <c r="M20" s="30"/>
      <c r="N20" s="30">
        <v>37.449</v>
      </c>
      <c r="O20" s="17" t="s">
        <v>23</v>
      </c>
      <c r="P20" s="17" t="s">
        <v>23</v>
      </c>
      <c r="Q20" s="10"/>
    </row>
    <row r="21" s="3" customFormat="1" ht="40.5" spans="1:17">
      <c r="A21" s="1">
        <v>13</v>
      </c>
      <c r="B21" s="1" t="s">
        <v>24</v>
      </c>
      <c r="C21" s="17" t="s">
        <v>66</v>
      </c>
      <c r="D21" s="17" t="s">
        <v>73</v>
      </c>
      <c r="E21" s="21" t="s">
        <v>74</v>
      </c>
      <c r="F21" s="18" t="s">
        <v>28</v>
      </c>
      <c r="G21" s="1" t="s">
        <v>34</v>
      </c>
      <c r="H21" s="10" t="s">
        <v>75</v>
      </c>
      <c r="I21" s="10" t="s">
        <v>36</v>
      </c>
      <c r="J21" s="1">
        <f t="shared" si="0"/>
        <v>110</v>
      </c>
      <c r="K21" s="30">
        <v>80.8</v>
      </c>
      <c r="L21" s="30"/>
      <c r="M21" s="30"/>
      <c r="N21" s="30">
        <v>29.2</v>
      </c>
      <c r="O21" s="17" t="s">
        <v>23</v>
      </c>
      <c r="P21" s="17" t="s">
        <v>23</v>
      </c>
      <c r="Q21" s="10"/>
    </row>
    <row r="22" s="3" customFormat="1" ht="54" spans="1:17">
      <c r="A22" s="1">
        <v>14</v>
      </c>
      <c r="B22" s="1" t="s">
        <v>24</v>
      </c>
      <c r="C22" s="17" t="s">
        <v>54</v>
      </c>
      <c r="D22" s="17" t="s">
        <v>76</v>
      </c>
      <c r="E22" s="17" t="s">
        <v>77</v>
      </c>
      <c r="F22" s="17" t="s">
        <v>28</v>
      </c>
      <c r="G22" s="1" t="s">
        <v>34</v>
      </c>
      <c r="H22" s="10" t="s">
        <v>78</v>
      </c>
      <c r="I22" s="10" t="s">
        <v>79</v>
      </c>
      <c r="J22" s="1">
        <f t="shared" si="0"/>
        <v>54</v>
      </c>
      <c r="K22" s="30">
        <v>51</v>
      </c>
      <c r="L22" s="30"/>
      <c r="M22" s="30"/>
      <c r="N22" s="30">
        <v>3</v>
      </c>
      <c r="O22" s="17" t="s">
        <v>23</v>
      </c>
      <c r="P22" s="17" t="s">
        <v>23</v>
      </c>
      <c r="Q22" s="10"/>
    </row>
    <row r="23" s="3" customFormat="1" ht="40.5" spans="1:17">
      <c r="A23" s="1">
        <v>15</v>
      </c>
      <c r="B23" s="1" t="s">
        <v>24</v>
      </c>
      <c r="C23" s="17" t="s">
        <v>54</v>
      </c>
      <c r="D23" s="17" t="s">
        <v>55</v>
      </c>
      <c r="E23" s="17" t="s">
        <v>80</v>
      </c>
      <c r="F23" s="17" t="s">
        <v>28</v>
      </c>
      <c r="G23" s="1" t="s">
        <v>34</v>
      </c>
      <c r="H23" s="10" t="s">
        <v>81</v>
      </c>
      <c r="I23" s="10" t="s">
        <v>82</v>
      </c>
      <c r="J23" s="1">
        <f t="shared" si="0"/>
        <v>145</v>
      </c>
      <c r="K23" s="30">
        <v>116</v>
      </c>
      <c r="L23" s="30">
        <v>10</v>
      </c>
      <c r="M23" s="30"/>
      <c r="N23" s="30">
        <v>19</v>
      </c>
      <c r="O23" s="17" t="s">
        <v>23</v>
      </c>
      <c r="P23" s="17" t="s">
        <v>23</v>
      </c>
      <c r="Q23" s="10"/>
    </row>
    <row r="24" s="3" customFormat="1" ht="40.5" spans="1:17">
      <c r="A24" s="1">
        <v>16</v>
      </c>
      <c r="B24" s="1" t="s">
        <v>24</v>
      </c>
      <c r="C24" s="17" t="s">
        <v>54</v>
      </c>
      <c r="D24" s="17" t="s">
        <v>76</v>
      </c>
      <c r="E24" s="17" t="s">
        <v>83</v>
      </c>
      <c r="F24" s="18" t="s">
        <v>28</v>
      </c>
      <c r="G24" s="1" t="s">
        <v>34</v>
      </c>
      <c r="H24" s="10" t="s">
        <v>84</v>
      </c>
      <c r="I24" s="10" t="s">
        <v>79</v>
      </c>
      <c r="J24" s="1">
        <f t="shared" si="0"/>
        <v>20</v>
      </c>
      <c r="K24" s="30">
        <v>6.6</v>
      </c>
      <c r="L24" s="30"/>
      <c r="M24" s="30"/>
      <c r="N24" s="30">
        <v>13.4</v>
      </c>
      <c r="O24" s="17" t="s">
        <v>23</v>
      </c>
      <c r="P24" s="17" t="s">
        <v>23</v>
      </c>
      <c r="Q24" s="10"/>
    </row>
    <row r="25" s="4" customFormat="1" ht="40.5" spans="1:17">
      <c r="A25" s="1">
        <v>17</v>
      </c>
      <c r="B25" s="10" t="s">
        <v>24</v>
      </c>
      <c r="C25" s="17" t="s">
        <v>85</v>
      </c>
      <c r="D25" s="17" t="s">
        <v>86</v>
      </c>
      <c r="E25" s="17" t="s">
        <v>87</v>
      </c>
      <c r="F25" s="18" t="s">
        <v>28</v>
      </c>
      <c r="G25" s="10" t="s">
        <v>34</v>
      </c>
      <c r="H25" s="10" t="s">
        <v>88</v>
      </c>
      <c r="I25" s="10" t="s">
        <v>36</v>
      </c>
      <c r="J25" s="1">
        <f t="shared" si="0"/>
        <v>63</v>
      </c>
      <c r="K25" s="30">
        <v>40</v>
      </c>
      <c r="L25" s="30"/>
      <c r="M25" s="30"/>
      <c r="N25" s="30">
        <v>23</v>
      </c>
      <c r="O25" s="17" t="s">
        <v>23</v>
      </c>
      <c r="P25" s="17" t="s">
        <v>23</v>
      </c>
      <c r="Q25" s="10"/>
    </row>
    <row r="26" s="3" customFormat="1" ht="40.5" spans="1:17">
      <c r="A26" s="1">
        <v>18</v>
      </c>
      <c r="B26" s="1" t="s">
        <v>24</v>
      </c>
      <c r="C26" s="17" t="s">
        <v>89</v>
      </c>
      <c r="D26" s="17" t="s">
        <v>90</v>
      </c>
      <c r="E26" s="17" t="s">
        <v>91</v>
      </c>
      <c r="F26" s="17" t="s">
        <v>28</v>
      </c>
      <c r="G26" s="1" t="s">
        <v>34</v>
      </c>
      <c r="H26" s="10" t="s">
        <v>92</v>
      </c>
      <c r="I26" s="10" t="s">
        <v>93</v>
      </c>
      <c r="J26" s="1">
        <f t="shared" si="0"/>
        <v>35</v>
      </c>
      <c r="K26" s="30">
        <v>33</v>
      </c>
      <c r="L26" s="30"/>
      <c r="M26" s="30"/>
      <c r="N26" s="30">
        <v>2</v>
      </c>
      <c r="O26" s="17" t="s">
        <v>23</v>
      </c>
      <c r="P26" s="17" t="s">
        <v>23</v>
      </c>
      <c r="Q26" s="10"/>
    </row>
    <row r="27" s="3" customFormat="1" ht="40.5" spans="1:17">
      <c r="A27" s="1">
        <v>19</v>
      </c>
      <c r="B27" s="1" t="s">
        <v>24</v>
      </c>
      <c r="C27" s="17" t="s">
        <v>89</v>
      </c>
      <c r="D27" s="17" t="s">
        <v>94</v>
      </c>
      <c r="E27" s="17" t="s">
        <v>95</v>
      </c>
      <c r="F27" s="18" t="s">
        <v>28</v>
      </c>
      <c r="G27" s="1" t="s">
        <v>34</v>
      </c>
      <c r="H27" s="10" t="s">
        <v>96</v>
      </c>
      <c r="I27" s="10" t="s">
        <v>62</v>
      </c>
      <c r="J27" s="1">
        <f t="shared" si="0"/>
        <v>146</v>
      </c>
      <c r="K27" s="30">
        <v>76.8</v>
      </c>
      <c r="L27" s="30"/>
      <c r="M27" s="30"/>
      <c r="N27" s="30">
        <v>69.2</v>
      </c>
      <c r="O27" s="17" t="s">
        <v>23</v>
      </c>
      <c r="P27" s="17" t="s">
        <v>23</v>
      </c>
      <c r="Q27" s="10"/>
    </row>
    <row r="28" s="3" customFormat="1" ht="40.5" spans="1:17">
      <c r="A28" s="1">
        <v>20</v>
      </c>
      <c r="B28" s="1" t="s">
        <v>24</v>
      </c>
      <c r="C28" s="17" t="s">
        <v>89</v>
      </c>
      <c r="D28" s="17" t="s">
        <v>97</v>
      </c>
      <c r="E28" s="17" t="s">
        <v>98</v>
      </c>
      <c r="F28" s="18" t="s">
        <v>28</v>
      </c>
      <c r="G28" s="1" t="s">
        <v>34</v>
      </c>
      <c r="H28" s="10" t="s">
        <v>99</v>
      </c>
      <c r="I28" s="10" t="s">
        <v>93</v>
      </c>
      <c r="J28" s="1">
        <f t="shared" si="0"/>
        <v>100</v>
      </c>
      <c r="K28" s="30">
        <v>42.4658</v>
      </c>
      <c r="L28" s="30"/>
      <c r="M28" s="30"/>
      <c r="N28" s="30">
        <v>57.5342</v>
      </c>
      <c r="O28" s="17" t="s">
        <v>23</v>
      </c>
      <c r="P28" s="17" t="s">
        <v>23</v>
      </c>
      <c r="Q28" s="10"/>
    </row>
    <row r="29" s="3" customFormat="1" ht="40.5" spans="1:17">
      <c r="A29" s="1">
        <v>21</v>
      </c>
      <c r="B29" s="1" t="s">
        <v>24</v>
      </c>
      <c r="C29" s="17" t="s">
        <v>100</v>
      </c>
      <c r="D29" s="17" t="s">
        <v>101</v>
      </c>
      <c r="E29" s="17" t="s">
        <v>102</v>
      </c>
      <c r="F29" s="18" t="s">
        <v>28</v>
      </c>
      <c r="G29" s="1" t="s">
        <v>34</v>
      </c>
      <c r="H29" s="10" t="s">
        <v>103</v>
      </c>
      <c r="I29" s="10" t="s">
        <v>82</v>
      </c>
      <c r="J29" s="1">
        <f t="shared" si="0"/>
        <v>290</v>
      </c>
      <c r="K29" s="30">
        <v>91.056</v>
      </c>
      <c r="L29" s="30">
        <v>15</v>
      </c>
      <c r="M29" s="30"/>
      <c r="N29" s="30">
        <v>183.944</v>
      </c>
      <c r="O29" s="17" t="s">
        <v>23</v>
      </c>
      <c r="P29" s="17" t="s">
        <v>23</v>
      </c>
      <c r="Q29" s="10"/>
    </row>
    <row r="30" s="3" customFormat="1" ht="40.5" spans="1:17">
      <c r="A30" s="1">
        <v>22</v>
      </c>
      <c r="B30" s="1" t="s">
        <v>24</v>
      </c>
      <c r="C30" s="17" t="s">
        <v>100</v>
      </c>
      <c r="D30" s="17" t="s">
        <v>104</v>
      </c>
      <c r="E30" s="17" t="s">
        <v>105</v>
      </c>
      <c r="F30" s="17" t="s">
        <v>28</v>
      </c>
      <c r="G30" s="1" t="s">
        <v>34</v>
      </c>
      <c r="H30" s="10" t="s">
        <v>106</v>
      </c>
      <c r="I30" s="10" t="s">
        <v>82</v>
      </c>
      <c r="J30" s="1">
        <f t="shared" si="0"/>
        <v>148</v>
      </c>
      <c r="K30" s="30">
        <v>140</v>
      </c>
      <c r="L30" s="30"/>
      <c r="M30" s="30"/>
      <c r="N30" s="30">
        <v>8</v>
      </c>
      <c r="O30" s="17" t="s">
        <v>23</v>
      </c>
      <c r="P30" s="17" t="s">
        <v>23</v>
      </c>
      <c r="Q30" s="10"/>
    </row>
    <row r="31" s="3" customFormat="1" ht="40.5" spans="1:17">
      <c r="A31" s="1">
        <v>23</v>
      </c>
      <c r="B31" s="1" t="s">
        <v>24</v>
      </c>
      <c r="C31" s="17" t="s">
        <v>100</v>
      </c>
      <c r="D31" s="17" t="s">
        <v>107</v>
      </c>
      <c r="E31" s="17" t="s">
        <v>108</v>
      </c>
      <c r="F31" s="18" t="s">
        <v>28</v>
      </c>
      <c r="G31" s="1" t="s">
        <v>34</v>
      </c>
      <c r="H31" s="10" t="s">
        <v>109</v>
      </c>
      <c r="I31" s="10" t="s">
        <v>82</v>
      </c>
      <c r="J31" s="1">
        <f t="shared" si="0"/>
        <v>42</v>
      </c>
      <c r="K31" s="30">
        <v>13.4</v>
      </c>
      <c r="L31" s="30"/>
      <c r="M31" s="30"/>
      <c r="N31" s="30">
        <v>28.6</v>
      </c>
      <c r="O31" s="17" t="s">
        <v>23</v>
      </c>
      <c r="P31" s="17" t="s">
        <v>23</v>
      </c>
      <c r="Q31" s="10"/>
    </row>
    <row r="32" s="3" customFormat="1" ht="67.5" spans="1:17">
      <c r="A32" s="1">
        <v>24</v>
      </c>
      <c r="B32" s="1" t="s">
        <v>24</v>
      </c>
      <c r="C32" s="17" t="s">
        <v>110</v>
      </c>
      <c r="D32" s="17" t="s">
        <v>111</v>
      </c>
      <c r="E32" s="17" t="s">
        <v>112</v>
      </c>
      <c r="F32" s="18" t="s">
        <v>28</v>
      </c>
      <c r="G32" s="1" t="s">
        <v>34</v>
      </c>
      <c r="H32" s="10" t="s">
        <v>113</v>
      </c>
      <c r="I32" s="10" t="s">
        <v>36</v>
      </c>
      <c r="J32" s="1">
        <f t="shared" si="0"/>
        <v>86</v>
      </c>
      <c r="K32" s="30">
        <v>63.147</v>
      </c>
      <c r="L32" s="30"/>
      <c r="M32" s="30"/>
      <c r="N32" s="30">
        <v>22.853</v>
      </c>
      <c r="O32" s="17" t="s">
        <v>23</v>
      </c>
      <c r="P32" s="17" t="s">
        <v>23</v>
      </c>
      <c r="Q32" s="10"/>
    </row>
    <row r="33" s="3" customFormat="1" ht="67.5" spans="1:17">
      <c r="A33" s="1">
        <v>25</v>
      </c>
      <c r="B33" s="1" t="s">
        <v>24</v>
      </c>
      <c r="C33" s="17" t="s">
        <v>110</v>
      </c>
      <c r="D33" s="17" t="s">
        <v>114</v>
      </c>
      <c r="E33" s="17" t="s">
        <v>115</v>
      </c>
      <c r="F33" s="17" t="s">
        <v>28</v>
      </c>
      <c r="G33" s="1" t="s">
        <v>34</v>
      </c>
      <c r="H33" s="10" t="s">
        <v>116</v>
      </c>
      <c r="I33" s="10" t="s">
        <v>62</v>
      </c>
      <c r="J33" s="1">
        <f t="shared" si="0"/>
        <v>105</v>
      </c>
      <c r="K33" s="30">
        <v>40</v>
      </c>
      <c r="L33" s="30">
        <v>5</v>
      </c>
      <c r="M33" s="30"/>
      <c r="N33" s="30">
        <v>60</v>
      </c>
      <c r="O33" s="17" t="s">
        <v>23</v>
      </c>
      <c r="P33" s="17" t="s">
        <v>23</v>
      </c>
      <c r="Q33" s="10"/>
    </row>
    <row r="34" s="3" customFormat="1" ht="40.5" spans="1:17">
      <c r="A34" s="1">
        <v>26</v>
      </c>
      <c r="B34" s="1" t="s">
        <v>24</v>
      </c>
      <c r="C34" s="17" t="s">
        <v>110</v>
      </c>
      <c r="D34" s="17" t="s">
        <v>117</v>
      </c>
      <c r="E34" s="17" t="s">
        <v>118</v>
      </c>
      <c r="F34" s="17" t="s">
        <v>119</v>
      </c>
      <c r="G34" s="1" t="s">
        <v>34</v>
      </c>
      <c r="H34" s="10" t="s">
        <v>120</v>
      </c>
      <c r="I34" s="10" t="s">
        <v>36</v>
      </c>
      <c r="J34" s="1">
        <f t="shared" si="0"/>
        <v>30</v>
      </c>
      <c r="K34" s="30"/>
      <c r="L34" s="30"/>
      <c r="M34" s="30"/>
      <c r="N34" s="30">
        <v>30</v>
      </c>
      <c r="O34" s="17" t="s">
        <v>23</v>
      </c>
      <c r="P34" s="17" t="s">
        <v>23</v>
      </c>
      <c r="Q34" s="1"/>
    </row>
    <row r="35" s="3" customFormat="1" ht="40.5" spans="1:17">
      <c r="A35" s="1">
        <v>27</v>
      </c>
      <c r="B35" s="1" t="s">
        <v>24</v>
      </c>
      <c r="C35" s="17" t="s">
        <v>121</v>
      </c>
      <c r="D35" s="17" t="s">
        <v>122</v>
      </c>
      <c r="E35" s="17" t="s">
        <v>123</v>
      </c>
      <c r="F35" s="18" t="s">
        <v>28</v>
      </c>
      <c r="G35" s="1" t="s">
        <v>34</v>
      </c>
      <c r="H35" s="10" t="s">
        <v>124</v>
      </c>
      <c r="I35" s="10" t="s">
        <v>62</v>
      </c>
      <c r="J35" s="1">
        <f t="shared" si="0"/>
        <v>125</v>
      </c>
      <c r="K35" s="30">
        <v>105.6</v>
      </c>
      <c r="L35" s="30">
        <v>5</v>
      </c>
      <c r="M35" s="30"/>
      <c r="N35" s="30">
        <v>14.4</v>
      </c>
      <c r="O35" s="17" t="s">
        <v>23</v>
      </c>
      <c r="P35" s="17" t="s">
        <v>23</v>
      </c>
      <c r="Q35" s="10"/>
    </row>
    <row r="36" s="3" customFormat="1" ht="40.5" spans="1:17">
      <c r="A36" s="1">
        <v>28</v>
      </c>
      <c r="B36" s="1" t="s">
        <v>24</v>
      </c>
      <c r="C36" s="17" t="s">
        <v>125</v>
      </c>
      <c r="D36" s="17" t="s">
        <v>126</v>
      </c>
      <c r="E36" s="17" t="s">
        <v>127</v>
      </c>
      <c r="F36" s="18" t="s">
        <v>28</v>
      </c>
      <c r="G36" s="1" t="s">
        <v>34</v>
      </c>
      <c r="H36" s="10" t="s">
        <v>128</v>
      </c>
      <c r="I36" s="10" t="s">
        <v>36</v>
      </c>
      <c r="J36" s="1">
        <f t="shared" si="0"/>
        <v>85</v>
      </c>
      <c r="K36" s="30">
        <v>44.2</v>
      </c>
      <c r="L36" s="30">
        <v>5</v>
      </c>
      <c r="M36" s="30"/>
      <c r="N36" s="30">
        <v>35.8</v>
      </c>
      <c r="O36" s="17" t="s">
        <v>23</v>
      </c>
      <c r="P36" s="17" t="s">
        <v>23</v>
      </c>
      <c r="Q36" s="10"/>
    </row>
    <row r="37" s="3" customFormat="1" ht="40.5" spans="1:17">
      <c r="A37" s="1">
        <v>29</v>
      </c>
      <c r="B37" s="1" t="s">
        <v>24</v>
      </c>
      <c r="C37" s="17" t="s">
        <v>125</v>
      </c>
      <c r="D37" s="17" t="s">
        <v>129</v>
      </c>
      <c r="E37" s="17" t="s">
        <v>130</v>
      </c>
      <c r="F37" s="18" t="s">
        <v>28</v>
      </c>
      <c r="G37" s="1" t="s">
        <v>34</v>
      </c>
      <c r="H37" s="10" t="s">
        <v>131</v>
      </c>
      <c r="I37" s="10" t="s">
        <v>62</v>
      </c>
      <c r="J37" s="1">
        <f t="shared" si="0"/>
        <v>100</v>
      </c>
      <c r="K37" s="30">
        <v>31.3</v>
      </c>
      <c r="L37" s="30">
        <v>10</v>
      </c>
      <c r="M37" s="30"/>
      <c r="N37" s="30">
        <v>58.7</v>
      </c>
      <c r="O37" s="17" t="s">
        <v>23</v>
      </c>
      <c r="P37" s="17" t="s">
        <v>23</v>
      </c>
      <c r="Q37" s="10"/>
    </row>
    <row r="38" s="3" customFormat="1" ht="40.5" spans="1:17">
      <c r="A38" s="1">
        <v>30</v>
      </c>
      <c r="B38" s="1" t="s">
        <v>24</v>
      </c>
      <c r="C38" s="17" t="s">
        <v>125</v>
      </c>
      <c r="D38" s="19" t="s">
        <v>132</v>
      </c>
      <c r="E38" s="17" t="s">
        <v>133</v>
      </c>
      <c r="F38" s="18" t="s">
        <v>28</v>
      </c>
      <c r="G38" s="1" t="s">
        <v>34</v>
      </c>
      <c r="H38" s="10" t="s">
        <v>134</v>
      </c>
      <c r="I38" s="10" t="s">
        <v>62</v>
      </c>
      <c r="J38" s="1">
        <f t="shared" si="0"/>
        <v>163</v>
      </c>
      <c r="K38" s="30">
        <v>51.5</v>
      </c>
      <c r="L38" s="30">
        <v>8</v>
      </c>
      <c r="M38" s="30"/>
      <c r="N38" s="30">
        <v>103.5</v>
      </c>
      <c r="O38" s="17" t="s">
        <v>23</v>
      </c>
      <c r="P38" s="17" t="s">
        <v>23</v>
      </c>
      <c r="Q38" s="10"/>
    </row>
    <row r="39" s="4" customFormat="1" ht="40.5" spans="1:17">
      <c r="A39" s="1">
        <v>31</v>
      </c>
      <c r="B39" s="10" t="s">
        <v>24</v>
      </c>
      <c r="C39" s="17" t="s">
        <v>135</v>
      </c>
      <c r="D39" s="17" t="s">
        <v>136</v>
      </c>
      <c r="E39" s="17" t="s">
        <v>137</v>
      </c>
      <c r="F39" s="17" t="s">
        <v>28</v>
      </c>
      <c r="G39" s="10" t="s">
        <v>34</v>
      </c>
      <c r="H39" s="10" t="s">
        <v>138</v>
      </c>
      <c r="I39" s="10" t="s">
        <v>36</v>
      </c>
      <c r="J39" s="1">
        <f t="shared" si="0"/>
        <v>132</v>
      </c>
      <c r="K39" s="30">
        <v>90</v>
      </c>
      <c r="L39" s="30">
        <v>7</v>
      </c>
      <c r="M39" s="30"/>
      <c r="N39" s="30">
        <v>35</v>
      </c>
      <c r="O39" s="17" t="s">
        <v>23</v>
      </c>
      <c r="P39" s="17" t="s">
        <v>23</v>
      </c>
      <c r="Q39" s="10"/>
    </row>
    <row r="40" s="3" customFormat="1" ht="40.5" spans="1:17">
      <c r="A40" s="1">
        <v>32</v>
      </c>
      <c r="B40" s="1" t="s">
        <v>24</v>
      </c>
      <c r="C40" s="17" t="s">
        <v>48</v>
      </c>
      <c r="D40" s="17" t="s">
        <v>139</v>
      </c>
      <c r="E40" s="17" t="s">
        <v>140</v>
      </c>
      <c r="F40" s="17" t="s">
        <v>119</v>
      </c>
      <c r="G40" s="1" t="s">
        <v>34</v>
      </c>
      <c r="H40" s="10" t="s">
        <v>141</v>
      </c>
      <c r="I40" s="10" t="s">
        <v>82</v>
      </c>
      <c r="J40" s="1">
        <f t="shared" si="0"/>
        <v>71.951183000001</v>
      </c>
      <c r="K40" s="30">
        <v>29</v>
      </c>
      <c r="L40" s="30"/>
      <c r="M40" s="30"/>
      <c r="N40" s="30">
        <v>42.951183000001</v>
      </c>
      <c r="O40" s="17" t="s">
        <v>23</v>
      </c>
      <c r="P40" s="17" t="s">
        <v>23</v>
      </c>
      <c r="Q40" s="10"/>
    </row>
    <row r="41" s="3" customFormat="1" ht="28.5" spans="1:17">
      <c r="A41" s="1">
        <v>33</v>
      </c>
      <c r="B41" s="1" t="s">
        <v>24</v>
      </c>
      <c r="C41" s="17" t="s">
        <v>142</v>
      </c>
      <c r="D41" s="17" t="s">
        <v>143</v>
      </c>
      <c r="E41" s="17" t="s">
        <v>144</v>
      </c>
      <c r="F41" s="17" t="s">
        <v>28</v>
      </c>
      <c r="G41" s="17"/>
      <c r="H41" s="17" t="s">
        <v>145</v>
      </c>
      <c r="I41" s="17"/>
      <c r="J41" s="1">
        <f t="shared" si="0"/>
        <v>90</v>
      </c>
      <c r="K41" s="30"/>
      <c r="L41" s="30">
        <v>20</v>
      </c>
      <c r="M41" s="30"/>
      <c r="N41" s="30">
        <v>70</v>
      </c>
      <c r="O41" s="17" t="s">
        <v>23</v>
      </c>
      <c r="P41" s="17" t="s">
        <v>23</v>
      </c>
      <c r="Q41" s="10"/>
    </row>
    <row r="42" s="3" customFormat="1" ht="28.5" spans="1:17">
      <c r="A42" s="1">
        <v>34</v>
      </c>
      <c r="B42" s="1" t="s">
        <v>24</v>
      </c>
      <c r="C42" s="17" t="s">
        <v>110</v>
      </c>
      <c r="D42" s="17" t="s">
        <v>114</v>
      </c>
      <c r="E42" s="17" t="s">
        <v>146</v>
      </c>
      <c r="F42" s="17" t="s">
        <v>28</v>
      </c>
      <c r="G42" s="17"/>
      <c r="H42" s="17" t="s">
        <v>147</v>
      </c>
      <c r="I42" s="17"/>
      <c r="J42" s="1">
        <f t="shared" si="0"/>
        <v>240</v>
      </c>
      <c r="K42" s="30"/>
      <c r="L42" s="30">
        <v>20</v>
      </c>
      <c r="M42" s="30"/>
      <c r="N42" s="30">
        <v>220</v>
      </c>
      <c r="O42" s="17" t="s">
        <v>23</v>
      </c>
      <c r="P42" s="17" t="s">
        <v>23</v>
      </c>
      <c r="Q42" s="10"/>
    </row>
    <row r="43" s="3" customFormat="1" ht="28.5" spans="1:17">
      <c r="A43" s="1">
        <v>35</v>
      </c>
      <c r="B43" s="1" t="s">
        <v>24</v>
      </c>
      <c r="C43" s="17" t="s">
        <v>85</v>
      </c>
      <c r="D43" s="17" t="s">
        <v>148</v>
      </c>
      <c r="E43" s="17" t="s">
        <v>149</v>
      </c>
      <c r="F43" s="17" t="s">
        <v>119</v>
      </c>
      <c r="G43" s="17"/>
      <c r="H43" s="17" t="s">
        <v>150</v>
      </c>
      <c r="I43" s="17"/>
      <c r="J43" s="1">
        <f t="shared" si="0"/>
        <v>45</v>
      </c>
      <c r="K43" s="30"/>
      <c r="L43" s="30"/>
      <c r="M43" s="30"/>
      <c r="N43" s="30">
        <v>45</v>
      </c>
      <c r="O43" s="17" t="s">
        <v>23</v>
      </c>
      <c r="P43" s="17" t="s">
        <v>23</v>
      </c>
      <c r="Q43" s="10"/>
    </row>
    <row r="44" s="3" customFormat="1" ht="28.5" spans="1:17">
      <c r="A44" s="1">
        <v>36</v>
      </c>
      <c r="B44" s="1" t="s">
        <v>24</v>
      </c>
      <c r="C44" s="17" t="s">
        <v>66</v>
      </c>
      <c r="D44" s="17" t="s">
        <v>151</v>
      </c>
      <c r="E44" s="17" t="s">
        <v>152</v>
      </c>
      <c r="F44" s="17" t="s">
        <v>28</v>
      </c>
      <c r="G44" s="22"/>
      <c r="H44" s="17" t="s">
        <v>153</v>
      </c>
      <c r="I44" s="29"/>
      <c r="J44" s="1">
        <f t="shared" si="0"/>
        <v>135</v>
      </c>
      <c r="K44" s="11"/>
      <c r="L44" s="11"/>
      <c r="M44" s="11"/>
      <c r="N44" s="11">
        <v>135</v>
      </c>
      <c r="O44" s="17" t="s">
        <v>23</v>
      </c>
      <c r="P44" s="17" t="s">
        <v>23</v>
      </c>
      <c r="Q44" s="10"/>
    </row>
    <row r="45" s="3" customFormat="1" ht="28.5" spans="1:17">
      <c r="A45" s="1">
        <v>37</v>
      </c>
      <c r="B45" s="1" t="s">
        <v>24</v>
      </c>
      <c r="C45" s="17" t="s">
        <v>121</v>
      </c>
      <c r="D45" s="17" t="s">
        <v>154</v>
      </c>
      <c r="E45" s="17" t="s">
        <v>155</v>
      </c>
      <c r="F45" s="17" t="s">
        <v>28</v>
      </c>
      <c r="G45" s="22"/>
      <c r="H45" s="17" t="s">
        <v>156</v>
      </c>
      <c r="I45" s="29"/>
      <c r="J45" s="1">
        <f t="shared" si="0"/>
        <v>36.1357</v>
      </c>
      <c r="K45" s="11"/>
      <c r="L45" s="11"/>
      <c r="M45" s="11"/>
      <c r="N45" s="11">
        <v>36.1357</v>
      </c>
      <c r="O45" s="17" t="s">
        <v>23</v>
      </c>
      <c r="P45" s="17" t="s">
        <v>23</v>
      </c>
      <c r="Q45" s="10"/>
    </row>
    <row r="46" s="3" customFormat="1" ht="28.5" spans="1:17">
      <c r="A46" s="1">
        <v>38</v>
      </c>
      <c r="B46" s="1" t="s">
        <v>24</v>
      </c>
      <c r="C46" s="17" t="s">
        <v>125</v>
      </c>
      <c r="D46" s="17" t="s">
        <v>157</v>
      </c>
      <c r="E46" s="17" t="s">
        <v>158</v>
      </c>
      <c r="F46" s="17" t="s">
        <v>28</v>
      </c>
      <c r="G46" s="22"/>
      <c r="H46" s="17" t="s">
        <v>159</v>
      </c>
      <c r="I46" s="29"/>
      <c r="J46" s="1">
        <f t="shared" si="0"/>
        <v>17</v>
      </c>
      <c r="K46" s="11"/>
      <c r="L46" s="11"/>
      <c r="M46" s="11"/>
      <c r="N46" s="11">
        <v>17</v>
      </c>
      <c r="O46" s="17" t="s">
        <v>23</v>
      </c>
      <c r="P46" s="17" t="s">
        <v>23</v>
      </c>
      <c r="Q46" s="10"/>
    </row>
    <row r="47" s="3" customFormat="1" ht="28.5" spans="1:17">
      <c r="A47" s="1">
        <v>39</v>
      </c>
      <c r="B47" s="1" t="s">
        <v>24</v>
      </c>
      <c r="C47" s="17" t="s">
        <v>25</v>
      </c>
      <c r="D47" s="17" t="s">
        <v>160</v>
      </c>
      <c r="E47" s="23" t="s">
        <v>161</v>
      </c>
      <c r="F47" s="17" t="s">
        <v>119</v>
      </c>
      <c r="G47" s="22"/>
      <c r="H47" s="24" t="s">
        <v>162</v>
      </c>
      <c r="I47" s="29"/>
      <c r="J47" s="1">
        <f t="shared" si="0"/>
        <v>15</v>
      </c>
      <c r="K47" s="11"/>
      <c r="L47" s="11"/>
      <c r="M47" s="11"/>
      <c r="N47" s="11">
        <v>15</v>
      </c>
      <c r="O47" s="17" t="s">
        <v>23</v>
      </c>
      <c r="P47" s="17" t="s">
        <v>23</v>
      </c>
      <c r="Q47" s="10"/>
    </row>
    <row r="48" s="3" customFormat="1" ht="28.5" spans="1:17">
      <c r="A48" s="1">
        <v>40</v>
      </c>
      <c r="B48" s="1" t="s">
        <v>24</v>
      </c>
      <c r="C48" s="25" t="s">
        <v>25</v>
      </c>
      <c r="D48" s="10" t="s">
        <v>163</v>
      </c>
      <c r="E48" s="17" t="s">
        <v>164</v>
      </c>
      <c r="F48" s="17" t="s">
        <v>28</v>
      </c>
      <c r="G48" s="22"/>
      <c r="H48" s="21" t="s">
        <v>165</v>
      </c>
      <c r="I48" s="29"/>
      <c r="J48" s="1">
        <f t="shared" si="0"/>
        <v>33</v>
      </c>
      <c r="K48" s="11"/>
      <c r="L48" s="11">
        <v>19</v>
      </c>
      <c r="M48" s="11"/>
      <c r="N48" s="11">
        <v>14</v>
      </c>
      <c r="O48" s="17" t="s">
        <v>23</v>
      </c>
      <c r="P48" s="17" t="s">
        <v>23</v>
      </c>
      <c r="Q48" s="10"/>
    </row>
    <row r="49" s="3" customFormat="1" ht="28.5" spans="1:17">
      <c r="A49" s="1">
        <v>41</v>
      </c>
      <c r="B49" s="17" t="s">
        <v>24</v>
      </c>
      <c r="C49" s="17" t="s">
        <v>135</v>
      </c>
      <c r="D49" s="17" t="s">
        <v>166</v>
      </c>
      <c r="E49" s="17" t="s">
        <v>167</v>
      </c>
      <c r="F49" s="17" t="s">
        <v>119</v>
      </c>
      <c r="G49" s="22"/>
      <c r="H49" s="17" t="s">
        <v>168</v>
      </c>
      <c r="I49" s="29"/>
      <c r="J49" s="1">
        <f t="shared" si="0"/>
        <v>38</v>
      </c>
      <c r="K49" s="11"/>
      <c r="L49" s="11"/>
      <c r="M49" s="11"/>
      <c r="N49" s="11">
        <v>38</v>
      </c>
      <c r="O49" s="17" t="s">
        <v>23</v>
      </c>
      <c r="P49" s="17" t="s">
        <v>23</v>
      </c>
      <c r="Q49" s="10"/>
    </row>
    <row r="50" s="3" customFormat="1" ht="42.75" spans="1:17">
      <c r="A50" s="1">
        <v>42</v>
      </c>
      <c r="B50" s="17" t="s">
        <v>24</v>
      </c>
      <c r="C50" s="17" t="s">
        <v>66</v>
      </c>
      <c r="D50" s="17" t="s">
        <v>169</v>
      </c>
      <c r="E50" s="17" t="s">
        <v>170</v>
      </c>
      <c r="F50" s="17" t="s">
        <v>119</v>
      </c>
      <c r="G50" s="22"/>
      <c r="H50" s="17" t="s">
        <v>171</v>
      </c>
      <c r="I50" s="29"/>
      <c r="J50" s="1">
        <f t="shared" si="0"/>
        <v>110</v>
      </c>
      <c r="K50" s="11"/>
      <c r="L50" s="11"/>
      <c r="M50" s="11"/>
      <c r="N50" s="11">
        <v>110</v>
      </c>
      <c r="O50" s="17" t="s">
        <v>23</v>
      </c>
      <c r="P50" s="17" t="s">
        <v>23</v>
      </c>
      <c r="Q50" s="10"/>
    </row>
    <row r="51" s="3" customFormat="1" ht="28.5" spans="1:17">
      <c r="A51" s="1">
        <v>43</v>
      </c>
      <c r="B51" s="1" t="s">
        <v>24</v>
      </c>
      <c r="C51" s="17" t="s">
        <v>142</v>
      </c>
      <c r="D51" s="17" t="s">
        <v>172</v>
      </c>
      <c r="E51" s="17" t="s">
        <v>173</v>
      </c>
      <c r="F51" s="17" t="s">
        <v>28</v>
      </c>
      <c r="G51" s="22"/>
      <c r="H51" s="17" t="s">
        <v>174</v>
      </c>
      <c r="I51" s="29"/>
      <c r="J51" s="1">
        <f t="shared" si="0"/>
        <v>60</v>
      </c>
      <c r="K51" s="11"/>
      <c r="L51" s="11"/>
      <c r="M51" s="11"/>
      <c r="N51" s="11">
        <v>60</v>
      </c>
      <c r="O51" s="17" t="s">
        <v>23</v>
      </c>
      <c r="P51" s="17" t="s">
        <v>23</v>
      </c>
      <c r="Q51" s="10"/>
    </row>
    <row r="52" s="3" customFormat="1" ht="27" spans="1:17">
      <c r="A52" s="15" t="s">
        <v>22</v>
      </c>
      <c r="B52" s="16"/>
      <c r="C52" s="16"/>
      <c r="D52" s="16"/>
      <c r="E52" s="16"/>
      <c r="F52" s="16"/>
      <c r="G52" s="16"/>
      <c r="H52" s="16"/>
      <c r="I52" s="29"/>
      <c r="J52" s="11">
        <f>SUM(J53:J65)</f>
        <v>924</v>
      </c>
      <c r="K52" s="11">
        <f>SUM(K53:K65)</f>
        <v>0</v>
      </c>
      <c r="L52" s="11">
        <f>SUM(L53:L65)</f>
        <v>0</v>
      </c>
      <c r="M52" s="11">
        <f>SUM(M53:M65)</f>
        <v>0</v>
      </c>
      <c r="N52" s="11">
        <f>SUM(N53:N65)</f>
        <v>924</v>
      </c>
      <c r="O52" s="17" t="s">
        <v>175</v>
      </c>
      <c r="P52" s="11"/>
      <c r="Q52" s="35"/>
    </row>
    <row r="53" s="3" customFormat="1" ht="28.5" spans="1:17">
      <c r="A53" s="1">
        <v>44</v>
      </c>
      <c r="B53" s="17" t="s">
        <v>24</v>
      </c>
      <c r="C53" s="17" t="s">
        <v>100</v>
      </c>
      <c r="D53" s="17" t="s">
        <v>101</v>
      </c>
      <c r="E53" s="17" t="s">
        <v>176</v>
      </c>
      <c r="F53" s="17" t="s">
        <v>28</v>
      </c>
      <c r="G53" s="17"/>
      <c r="H53" s="17"/>
      <c r="I53" s="17"/>
      <c r="J53" s="1">
        <f t="shared" ref="J53:J65" si="1">K53+L53+M53+N53</f>
        <v>115</v>
      </c>
      <c r="K53" s="17"/>
      <c r="L53" s="17"/>
      <c r="M53" s="17"/>
      <c r="N53" s="17">
        <v>115</v>
      </c>
      <c r="O53" s="17" t="s">
        <v>175</v>
      </c>
      <c r="P53" s="17" t="s">
        <v>175</v>
      </c>
      <c r="Q53" s="10"/>
    </row>
    <row r="54" s="3" customFormat="1" ht="28.5" spans="1:17">
      <c r="A54" s="1">
        <v>45</v>
      </c>
      <c r="B54" s="17" t="s">
        <v>24</v>
      </c>
      <c r="C54" s="17" t="s">
        <v>100</v>
      </c>
      <c r="D54" s="17" t="s">
        <v>107</v>
      </c>
      <c r="E54" s="17" t="s">
        <v>177</v>
      </c>
      <c r="F54" s="17" t="s">
        <v>28</v>
      </c>
      <c r="G54" s="17"/>
      <c r="H54" s="17"/>
      <c r="I54" s="17"/>
      <c r="J54" s="1">
        <f t="shared" si="1"/>
        <v>135</v>
      </c>
      <c r="K54" s="17"/>
      <c r="L54" s="17"/>
      <c r="M54" s="17"/>
      <c r="N54" s="17">
        <v>135</v>
      </c>
      <c r="O54" s="17" t="s">
        <v>175</v>
      </c>
      <c r="P54" s="17" t="s">
        <v>175</v>
      </c>
      <c r="Q54" s="10"/>
    </row>
    <row r="55" s="3" customFormat="1" ht="28.5" spans="1:17">
      <c r="A55" s="1">
        <v>46</v>
      </c>
      <c r="B55" s="17" t="s">
        <v>24</v>
      </c>
      <c r="C55" s="17" t="s">
        <v>48</v>
      </c>
      <c r="D55" s="17" t="s">
        <v>178</v>
      </c>
      <c r="E55" s="17" t="s">
        <v>179</v>
      </c>
      <c r="F55" s="17" t="s">
        <v>28</v>
      </c>
      <c r="G55" s="17"/>
      <c r="H55" s="17"/>
      <c r="I55" s="17"/>
      <c r="J55" s="1">
        <f t="shared" si="1"/>
        <v>65</v>
      </c>
      <c r="K55" s="17"/>
      <c r="L55" s="17"/>
      <c r="M55" s="17"/>
      <c r="N55" s="17">
        <v>65</v>
      </c>
      <c r="O55" s="17" t="s">
        <v>175</v>
      </c>
      <c r="P55" s="17" t="s">
        <v>175</v>
      </c>
      <c r="Q55" s="10"/>
    </row>
    <row r="56" s="3" customFormat="1" ht="28.5" spans="1:17">
      <c r="A56" s="1">
        <v>47</v>
      </c>
      <c r="B56" s="17" t="s">
        <v>24</v>
      </c>
      <c r="C56" s="17" t="s">
        <v>48</v>
      </c>
      <c r="D56" s="17" t="s">
        <v>180</v>
      </c>
      <c r="E56" s="17" t="s">
        <v>181</v>
      </c>
      <c r="F56" s="17" t="s">
        <v>28</v>
      </c>
      <c r="G56" s="17"/>
      <c r="H56" s="17"/>
      <c r="I56" s="17"/>
      <c r="J56" s="1">
        <f t="shared" si="1"/>
        <v>85</v>
      </c>
      <c r="K56" s="17"/>
      <c r="L56" s="17"/>
      <c r="M56" s="17"/>
      <c r="N56" s="17">
        <v>85</v>
      </c>
      <c r="O56" s="17" t="s">
        <v>175</v>
      </c>
      <c r="P56" s="17" t="s">
        <v>175</v>
      </c>
      <c r="Q56" s="10"/>
    </row>
    <row r="57" s="3" customFormat="1" ht="28.5" spans="1:17">
      <c r="A57" s="1">
        <v>48</v>
      </c>
      <c r="B57" s="17" t="s">
        <v>24</v>
      </c>
      <c r="C57" s="17" t="s">
        <v>48</v>
      </c>
      <c r="D57" s="17" t="s">
        <v>180</v>
      </c>
      <c r="E57" s="17" t="s">
        <v>182</v>
      </c>
      <c r="F57" s="17" t="s">
        <v>28</v>
      </c>
      <c r="G57" s="17"/>
      <c r="H57" s="17"/>
      <c r="I57" s="17"/>
      <c r="J57" s="1">
        <f t="shared" si="1"/>
        <v>97</v>
      </c>
      <c r="K57" s="17"/>
      <c r="L57" s="17"/>
      <c r="M57" s="17"/>
      <c r="N57" s="17">
        <v>97</v>
      </c>
      <c r="O57" s="17" t="s">
        <v>175</v>
      </c>
      <c r="P57" s="17" t="s">
        <v>175</v>
      </c>
      <c r="Q57" s="10"/>
    </row>
    <row r="58" s="3" customFormat="1" ht="28.5" spans="1:17">
      <c r="A58" s="1">
        <v>49</v>
      </c>
      <c r="B58" s="17" t="s">
        <v>24</v>
      </c>
      <c r="C58" s="17" t="s">
        <v>183</v>
      </c>
      <c r="D58" s="17" t="s">
        <v>184</v>
      </c>
      <c r="E58" s="17" t="s">
        <v>185</v>
      </c>
      <c r="F58" s="17" t="s">
        <v>28</v>
      </c>
      <c r="G58" s="17"/>
      <c r="H58" s="17"/>
      <c r="I58" s="17"/>
      <c r="J58" s="1">
        <f t="shared" si="1"/>
        <v>97</v>
      </c>
      <c r="K58" s="17"/>
      <c r="L58" s="17"/>
      <c r="M58" s="17"/>
      <c r="N58" s="17">
        <v>97</v>
      </c>
      <c r="O58" s="17" t="s">
        <v>175</v>
      </c>
      <c r="P58" s="17" t="s">
        <v>175</v>
      </c>
      <c r="Q58" s="10"/>
    </row>
    <row r="59" s="3" customFormat="1" ht="28.5" spans="1:17">
      <c r="A59" s="1">
        <v>50</v>
      </c>
      <c r="B59" s="17" t="s">
        <v>24</v>
      </c>
      <c r="C59" s="17" t="s">
        <v>110</v>
      </c>
      <c r="D59" s="17" t="s">
        <v>114</v>
      </c>
      <c r="E59" s="17" t="s">
        <v>186</v>
      </c>
      <c r="F59" s="17" t="s">
        <v>28</v>
      </c>
      <c r="G59" s="17"/>
      <c r="H59" s="17"/>
      <c r="I59" s="17"/>
      <c r="J59" s="1">
        <f t="shared" si="1"/>
        <v>45</v>
      </c>
      <c r="K59" s="17"/>
      <c r="L59" s="17"/>
      <c r="M59" s="17"/>
      <c r="N59" s="17">
        <v>45</v>
      </c>
      <c r="O59" s="17" t="s">
        <v>175</v>
      </c>
      <c r="P59" s="17" t="s">
        <v>175</v>
      </c>
      <c r="Q59" s="10"/>
    </row>
    <row r="60" s="3" customFormat="1" ht="28.5" spans="1:17">
      <c r="A60" s="1">
        <v>51</v>
      </c>
      <c r="B60" s="17" t="s">
        <v>24</v>
      </c>
      <c r="C60" s="17" t="s">
        <v>54</v>
      </c>
      <c r="D60" s="17" t="s">
        <v>187</v>
      </c>
      <c r="E60" s="17" t="s">
        <v>188</v>
      </c>
      <c r="F60" s="17" t="s">
        <v>28</v>
      </c>
      <c r="G60" s="17"/>
      <c r="H60" s="17"/>
      <c r="I60" s="17"/>
      <c r="J60" s="1">
        <f t="shared" si="1"/>
        <v>30</v>
      </c>
      <c r="K60" s="17"/>
      <c r="L60" s="17"/>
      <c r="M60" s="17"/>
      <c r="N60" s="17">
        <v>30</v>
      </c>
      <c r="O60" s="17" t="s">
        <v>175</v>
      </c>
      <c r="P60" s="17" t="s">
        <v>175</v>
      </c>
      <c r="Q60" s="10"/>
    </row>
    <row r="61" s="3" customFormat="1" ht="28.5" spans="1:17">
      <c r="A61" s="1">
        <v>52</v>
      </c>
      <c r="B61" s="17" t="s">
        <v>24</v>
      </c>
      <c r="C61" s="17" t="s">
        <v>189</v>
      </c>
      <c r="D61" s="17" t="s">
        <v>187</v>
      </c>
      <c r="E61" s="17" t="s">
        <v>190</v>
      </c>
      <c r="F61" s="17" t="s">
        <v>28</v>
      </c>
      <c r="G61" s="17"/>
      <c r="H61" s="17"/>
      <c r="I61" s="17"/>
      <c r="J61" s="1">
        <f t="shared" si="1"/>
        <v>25</v>
      </c>
      <c r="K61" s="17"/>
      <c r="L61" s="17"/>
      <c r="M61" s="17"/>
      <c r="N61" s="17">
        <v>25</v>
      </c>
      <c r="O61" s="17" t="s">
        <v>175</v>
      </c>
      <c r="P61" s="17" t="s">
        <v>175</v>
      </c>
      <c r="Q61" s="10"/>
    </row>
    <row r="62" s="3" customFormat="1" ht="28.5" spans="1:17">
      <c r="A62" s="1">
        <v>53</v>
      </c>
      <c r="B62" s="17" t="s">
        <v>24</v>
      </c>
      <c r="C62" s="17" t="s">
        <v>189</v>
      </c>
      <c r="D62" s="17" t="s">
        <v>187</v>
      </c>
      <c r="E62" s="17" t="s">
        <v>191</v>
      </c>
      <c r="F62" s="17" t="s">
        <v>28</v>
      </c>
      <c r="G62" s="17"/>
      <c r="H62" s="17"/>
      <c r="I62" s="17"/>
      <c r="J62" s="1">
        <f t="shared" si="1"/>
        <v>55</v>
      </c>
      <c r="K62" s="17"/>
      <c r="L62" s="17"/>
      <c r="M62" s="17"/>
      <c r="N62" s="17">
        <v>55</v>
      </c>
      <c r="O62" s="17" t="s">
        <v>175</v>
      </c>
      <c r="P62" s="17" t="s">
        <v>175</v>
      </c>
      <c r="Q62" s="10"/>
    </row>
    <row r="63" s="3" customFormat="1" ht="28.5" spans="1:17">
      <c r="A63" s="1">
        <v>54</v>
      </c>
      <c r="B63" s="17" t="s">
        <v>24</v>
      </c>
      <c r="C63" s="17" t="s">
        <v>54</v>
      </c>
      <c r="D63" s="17" t="s">
        <v>76</v>
      </c>
      <c r="E63" s="17" t="s">
        <v>192</v>
      </c>
      <c r="F63" s="17" t="s">
        <v>28</v>
      </c>
      <c r="G63" s="17"/>
      <c r="H63" s="17"/>
      <c r="I63" s="17"/>
      <c r="J63" s="1">
        <f t="shared" si="1"/>
        <v>90</v>
      </c>
      <c r="K63" s="17"/>
      <c r="L63" s="17"/>
      <c r="M63" s="17"/>
      <c r="N63" s="17">
        <v>90</v>
      </c>
      <c r="O63" s="17" t="s">
        <v>175</v>
      </c>
      <c r="P63" s="17" t="s">
        <v>175</v>
      </c>
      <c r="Q63" s="10"/>
    </row>
    <row r="64" s="3" customFormat="1" ht="28.5" spans="1:17">
      <c r="A64" s="1">
        <v>55</v>
      </c>
      <c r="B64" s="17" t="s">
        <v>24</v>
      </c>
      <c r="C64" s="17" t="s">
        <v>135</v>
      </c>
      <c r="D64" s="17" t="s">
        <v>193</v>
      </c>
      <c r="E64" s="17" t="s">
        <v>194</v>
      </c>
      <c r="F64" s="17" t="s">
        <v>28</v>
      </c>
      <c r="G64" s="17"/>
      <c r="H64" s="17"/>
      <c r="I64" s="17"/>
      <c r="J64" s="1">
        <f t="shared" si="1"/>
        <v>55</v>
      </c>
      <c r="K64" s="17"/>
      <c r="L64" s="17"/>
      <c r="M64" s="17"/>
      <c r="N64" s="17">
        <v>55</v>
      </c>
      <c r="O64" s="17" t="s">
        <v>175</v>
      </c>
      <c r="P64" s="17" t="s">
        <v>175</v>
      </c>
      <c r="Q64" s="10"/>
    </row>
    <row r="65" s="3" customFormat="1" ht="28.5" spans="1:17">
      <c r="A65" s="1">
        <v>56</v>
      </c>
      <c r="B65" s="17" t="s">
        <v>24</v>
      </c>
      <c r="C65" s="17" t="s">
        <v>135</v>
      </c>
      <c r="D65" s="17" t="s">
        <v>193</v>
      </c>
      <c r="E65" s="17" t="s">
        <v>195</v>
      </c>
      <c r="F65" s="17" t="s">
        <v>28</v>
      </c>
      <c r="G65" s="17"/>
      <c r="H65" s="17"/>
      <c r="I65" s="17"/>
      <c r="J65" s="1">
        <f t="shared" si="1"/>
        <v>30</v>
      </c>
      <c r="K65" s="17"/>
      <c r="L65" s="17"/>
      <c r="M65" s="17"/>
      <c r="N65" s="17">
        <v>30</v>
      </c>
      <c r="O65" s="17" t="s">
        <v>175</v>
      </c>
      <c r="P65" s="17" t="s">
        <v>175</v>
      </c>
      <c r="Q65" s="10"/>
    </row>
    <row r="66" s="3" customFormat="1" ht="28.5" spans="1:17">
      <c r="A66" s="15" t="s">
        <v>22</v>
      </c>
      <c r="B66" s="16"/>
      <c r="C66" s="16"/>
      <c r="D66" s="16"/>
      <c r="E66" s="16"/>
      <c r="F66" s="16"/>
      <c r="G66" s="16"/>
      <c r="H66" s="16"/>
      <c r="I66" s="29"/>
      <c r="J66" s="11">
        <f>SUM(J67:J67)</f>
        <v>299</v>
      </c>
      <c r="K66" s="11">
        <f>SUM(K67:K67)</f>
        <v>210</v>
      </c>
      <c r="L66" s="11">
        <f>SUM(L67:L67)</f>
        <v>0</v>
      </c>
      <c r="M66" s="11">
        <f>SUM(M67:M67)</f>
        <v>0</v>
      </c>
      <c r="N66" s="11">
        <f>SUM(N67:N67)</f>
        <v>89</v>
      </c>
      <c r="O66" s="17" t="s">
        <v>196</v>
      </c>
      <c r="P66" s="11"/>
      <c r="Q66" s="35"/>
    </row>
    <row r="67" s="3" customFormat="1" ht="40.5" spans="1:17">
      <c r="A67" s="1">
        <v>57</v>
      </c>
      <c r="B67" s="1" t="s">
        <v>24</v>
      </c>
      <c r="C67" s="17" t="s">
        <v>66</v>
      </c>
      <c r="D67" s="17" t="s">
        <v>151</v>
      </c>
      <c r="E67" s="17" t="s">
        <v>197</v>
      </c>
      <c r="F67" s="17" t="s">
        <v>119</v>
      </c>
      <c r="G67" s="1" t="s">
        <v>34</v>
      </c>
      <c r="H67" s="10" t="s">
        <v>198</v>
      </c>
      <c r="I67" s="10" t="s">
        <v>199</v>
      </c>
      <c r="J67" s="1">
        <f>K67+L67+M67+N67</f>
        <v>299</v>
      </c>
      <c r="K67" s="30">
        <v>210</v>
      </c>
      <c r="L67" s="30"/>
      <c r="M67" s="30"/>
      <c r="N67" s="30">
        <v>89</v>
      </c>
      <c r="O67" s="17" t="s">
        <v>196</v>
      </c>
      <c r="P67" s="17" t="s">
        <v>196</v>
      </c>
      <c r="Q67" s="10"/>
    </row>
    <row r="68" s="3" customFormat="1" ht="28.5" spans="1:17">
      <c r="A68" s="15" t="s">
        <v>22</v>
      </c>
      <c r="B68" s="16"/>
      <c r="C68" s="16"/>
      <c r="D68" s="16"/>
      <c r="E68" s="16"/>
      <c r="F68" s="16"/>
      <c r="G68" s="16"/>
      <c r="H68" s="16"/>
      <c r="I68" s="29"/>
      <c r="J68" s="11">
        <f>SUM(J69:J85)</f>
        <v>1554</v>
      </c>
      <c r="K68" s="11">
        <f>SUM(K69:K85)</f>
        <v>1355</v>
      </c>
      <c r="L68" s="11">
        <f>SUM(L69:L85)</f>
        <v>0</v>
      </c>
      <c r="M68" s="11">
        <f>SUM(M69:M85)</f>
        <v>0</v>
      </c>
      <c r="N68" s="11">
        <f>SUM(N69:N85)</f>
        <v>199</v>
      </c>
      <c r="O68" s="17" t="s">
        <v>200</v>
      </c>
      <c r="P68" s="11"/>
      <c r="Q68" s="35"/>
    </row>
    <row r="69" s="3" customFormat="1" ht="57" spans="1:17">
      <c r="A69" s="1">
        <v>58</v>
      </c>
      <c r="B69" s="1" t="s">
        <v>24</v>
      </c>
      <c r="C69" s="17" t="s">
        <v>125</v>
      </c>
      <c r="D69" s="17" t="s">
        <v>157</v>
      </c>
      <c r="E69" s="17" t="s">
        <v>201</v>
      </c>
      <c r="F69" s="17" t="s">
        <v>28</v>
      </c>
      <c r="G69" s="1" t="s">
        <v>34</v>
      </c>
      <c r="H69" s="20" t="s">
        <v>202</v>
      </c>
      <c r="I69" s="17" t="s">
        <v>203</v>
      </c>
      <c r="J69" s="1">
        <f t="shared" ref="J69:J85" si="2">K69+L69+M69+N69</f>
        <v>229</v>
      </c>
      <c r="K69" s="30">
        <v>210</v>
      </c>
      <c r="L69" s="30"/>
      <c r="M69" s="30"/>
      <c r="N69" s="30">
        <v>19</v>
      </c>
      <c r="O69" s="17" t="s">
        <v>200</v>
      </c>
      <c r="P69" s="17" t="s">
        <v>200</v>
      </c>
      <c r="Q69" s="10"/>
    </row>
    <row r="70" s="3" customFormat="1" ht="57" spans="1:17">
      <c r="A70" s="1">
        <v>59</v>
      </c>
      <c r="B70" s="1" t="s">
        <v>24</v>
      </c>
      <c r="C70" s="17" t="s">
        <v>125</v>
      </c>
      <c r="D70" s="17" t="s">
        <v>204</v>
      </c>
      <c r="E70" s="17" t="s">
        <v>205</v>
      </c>
      <c r="F70" s="17" t="s">
        <v>28</v>
      </c>
      <c r="G70" s="1" t="s">
        <v>34</v>
      </c>
      <c r="H70" s="20" t="s">
        <v>206</v>
      </c>
      <c r="I70" s="17" t="s">
        <v>203</v>
      </c>
      <c r="J70" s="1">
        <f t="shared" si="2"/>
        <v>58</v>
      </c>
      <c r="K70" s="30">
        <v>50</v>
      </c>
      <c r="L70" s="30"/>
      <c r="M70" s="30"/>
      <c r="N70" s="30">
        <v>8</v>
      </c>
      <c r="O70" s="17" t="s">
        <v>200</v>
      </c>
      <c r="P70" s="17" t="s">
        <v>200</v>
      </c>
      <c r="Q70" s="10"/>
    </row>
    <row r="71" s="3" customFormat="1" ht="57" spans="1:17">
      <c r="A71" s="1">
        <v>60</v>
      </c>
      <c r="B71" s="1" t="s">
        <v>24</v>
      </c>
      <c r="C71" s="17" t="s">
        <v>125</v>
      </c>
      <c r="D71" s="17" t="s">
        <v>207</v>
      </c>
      <c r="E71" s="17" t="s">
        <v>208</v>
      </c>
      <c r="F71" s="17" t="s">
        <v>28</v>
      </c>
      <c r="G71" s="1" t="s">
        <v>34</v>
      </c>
      <c r="H71" s="20" t="s">
        <v>209</v>
      </c>
      <c r="I71" s="17" t="s">
        <v>203</v>
      </c>
      <c r="J71" s="1">
        <f t="shared" si="2"/>
        <v>103</v>
      </c>
      <c r="K71" s="30">
        <v>95</v>
      </c>
      <c r="L71" s="30"/>
      <c r="M71" s="30"/>
      <c r="N71" s="30">
        <v>8</v>
      </c>
      <c r="O71" s="17" t="s">
        <v>200</v>
      </c>
      <c r="P71" s="17" t="s">
        <v>200</v>
      </c>
      <c r="Q71" s="10"/>
    </row>
    <row r="72" s="3" customFormat="1" ht="57" spans="1:17">
      <c r="A72" s="1">
        <v>61</v>
      </c>
      <c r="B72" s="1" t="s">
        <v>24</v>
      </c>
      <c r="C72" s="17" t="s">
        <v>135</v>
      </c>
      <c r="D72" s="17" t="s">
        <v>136</v>
      </c>
      <c r="E72" s="17" t="s">
        <v>210</v>
      </c>
      <c r="F72" s="17" t="s">
        <v>28</v>
      </c>
      <c r="G72" s="1" t="s">
        <v>34</v>
      </c>
      <c r="H72" s="20" t="s">
        <v>211</v>
      </c>
      <c r="I72" s="17" t="s">
        <v>203</v>
      </c>
      <c r="J72" s="1">
        <f t="shared" si="2"/>
        <v>235</v>
      </c>
      <c r="K72" s="30">
        <v>210</v>
      </c>
      <c r="L72" s="30"/>
      <c r="M72" s="30"/>
      <c r="N72" s="30">
        <v>25</v>
      </c>
      <c r="O72" s="17" t="s">
        <v>200</v>
      </c>
      <c r="P72" s="17" t="s">
        <v>200</v>
      </c>
      <c r="Q72" s="10"/>
    </row>
    <row r="73" s="3" customFormat="1" ht="57" spans="1:17">
      <c r="A73" s="1">
        <v>62</v>
      </c>
      <c r="B73" s="1" t="s">
        <v>24</v>
      </c>
      <c r="C73" s="17" t="s">
        <v>142</v>
      </c>
      <c r="D73" s="17" t="s">
        <v>212</v>
      </c>
      <c r="E73" s="17" t="s">
        <v>213</v>
      </c>
      <c r="F73" s="17" t="s">
        <v>28</v>
      </c>
      <c r="G73" s="1" t="s">
        <v>34</v>
      </c>
      <c r="H73" s="20" t="s">
        <v>214</v>
      </c>
      <c r="I73" s="17" t="s">
        <v>203</v>
      </c>
      <c r="J73" s="1">
        <f t="shared" si="2"/>
        <v>72</v>
      </c>
      <c r="K73" s="30">
        <v>55</v>
      </c>
      <c r="L73" s="30"/>
      <c r="M73" s="30"/>
      <c r="N73" s="30">
        <v>17</v>
      </c>
      <c r="O73" s="17" t="s">
        <v>200</v>
      </c>
      <c r="P73" s="17" t="s">
        <v>200</v>
      </c>
      <c r="Q73" s="10"/>
    </row>
    <row r="74" s="3" customFormat="1" ht="57" spans="1:17">
      <c r="A74" s="1">
        <v>63</v>
      </c>
      <c r="B74" s="1" t="s">
        <v>24</v>
      </c>
      <c r="C74" s="17" t="s">
        <v>100</v>
      </c>
      <c r="D74" s="17" t="s">
        <v>104</v>
      </c>
      <c r="E74" s="17" t="s">
        <v>215</v>
      </c>
      <c r="F74" s="17" t="s">
        <v>28</v>
      </c>
      <c r="G74" s="1" t="s">
        <v>34</v>
      </c>
      <c r="H74" s="20" t="s">
        <v>216</v>
      </c>
      <c r="I74" s="17" t="s">
        <v>203</v>
      </c>
      <c r="J74" s="1">
        <f t="shared" si="2"/>
        <v>102</v>
      </c>
      <c r="K74" s="30">
        <v>90</v>
      </c>
      <c r="L74" s="30"/>
      <c r="M74" s="30"/>
      <c r="N74" s="30">
        <v>12</v>
      </c>
      <c r="O74" s="17" t="s">
        <v>200</v>
      </c>
      <c r="P74" s="17" t="s">
        <v>200</v>
      </c>
      <c r="Q74" s="10"/>
    </row>
    <row r="75" s="3" customFormat="1" ht="57" spans="1:17">
      <c r="A75" s="1">
        <v>64</v>
      </c>
      <c r="B75" s="1" t="s">
        <v>24</v>
      </c>
      <c r="C75" s="17" t="s">
        <v>121</v>
      </c>
      <c r="D75" s="17" t="s">
        <v>217</v>
      </c>
      <c r="E75" s="17" t="s">
        <v>218</v>
      </c>
      <c r="F75" s="17" t="s">
        <v>28</v>
      </c>
      <c r="G75" s="1" t="s">
        <v>34</v>
      </c>
      <c r="H75" s="20" t="s">
        <v>219</v>
      </c>
      <c r="I75" s="17" t="s">
        <v>203</v>
      </c>
      <c r="J75" s="1">
        <f t="shared" si="2"/>
        <v>110</v>
      </c>
      <c r="K75" s="30">
        <v>100</v>
      </c>
      <c r="L75" s="30"/>
      <c r="M75" s="30"/>
      <c r="N75" s="30">
        <v>10</v>
      </c>
      <c r="O75" s="17" t="s">
        <v>200</v>
      </c>
      <c r="P75" s="17" t="s">
        <v>200</v>
      </c>
      <c r="Q75" s="10"/>
    </row>
    <row r="76" s="3" customFormat="1" ht="57" spans="1:17">
      <c r="A76" s="1">
        <v>65</v>
      </c>
      <c r="B76" s="1" t="s">
        <v>24</v>
      </c>
      <c r="C76" s="17" t="s">
        <v>66</v>
      </c>
      <c r="D76" s="17" t="s">
        <v>220</v>
      </c>
      <c r="E76" s="17" t="s">
        <v>221</v>
      </c>
      <c r="F76" s="17" t="s">
        <v>28</v>
      </c>
      <c r="G76" s="1" t="s">
        <v>34</v>
      </c>
      <c r="H76" s="20" t="s">
        <v>222</v>
      </c>
      <c r="I76" s="17" t="s">
        <v>203</v>
      </c>
      <c r="J76" s="1">
        <f t="shared" si="2"/>
        <v>146</v>
      </c>
      <c r="K76" s="30">
        <v>120</v>
      </c>
      <c r="L76" s="30"/>
      <c r="M76" s="30"/>
      <c r="N76" s="30">
        <v>26</v>
      </c>
      <c r="O76" s="17" t="s">
        <v>200</v>
      </c>
      <c r="P76" s="17" t="s">
        <v>200</v>
      </c>
      <c r="Q76" s="10"/>
    </row>
    <row r="77" s="3" customFormat="1" ht="57" spans="1:17">
      <c r="A77" s="1">
        <v>66</v>
      </c>
      <c r="B77" s="1" t="s">
        <v>24</v>
      </c>
      <c r="C77" s="17" t="s">
        <v>125</v>
      </c>
      <c r="D77" s="17" t="s">
        <v>132</v>
      </c>
      <c r="E77" s="17" t="s">
        <v>223</v>
      </c>
      <c r="F77" s="17" t="s">
        <v>28</v>
      </c>
      <c r="G77" s="1" t="s">
        <v>34</v>
      </c>
      <c r="H77" s="20" t="s">
        <v>224</v>
      </c>
      <c r="I77" s="17" t="s">
        <v>203</v>
      </c>
      <c r="J77" s="1">
        <f t="shared" si="2"/>
        <v>142</v>
      </c>
      <c r="K77" s="30">
        <v>130</v>
      </c>
      <c r="L77" s="30"/>
      <c r="M77" s="30"/>
      <c r="N77" s="30">
        <v>12</v>
      </c>
      <c r="O77" s="17" t="s">
        <v>200</v>
      </c>
      <c r="P77" s="17" t="s">
        <v>200</v>
      </c>
      <c r="Q77" s="10"/>
    </row>
    <row r="78" s="3" customFormat="1" ht="57" spans="1:17">
      <c r="A78" s="1">
        <v>67</v>
      </c>
      <c r="B78" s="1" t="s">
        <v>24</v>
      </c>
      <c r="C78" s="17" t="s">
        <v>125</v>
      </c>
      <c r="D78" s="17" t="s">
        <v>225</v>
      </c>
      <c r="E78" s="17" t="s">
        <v>226</v>
      </c>
      <c r="F78" s="17" t="s">
        <v>28</v>
      </c>
      <c r="G78" s="1" t="s">
        <v>34</v>
      </c>
      <c r="H78" s="20" t="s">
        <v>227</v>
      </c>
      <c r="I78" s="17" t="s">
        <v>203</v>
      </c>
      <c r="J78" s="1">
        <f t="shared" si="2"/>
        <v>121</v>
      </c>
      <c r="K78" s="30">
        <v>100</v>
      </c>
      <c r="L78" s="30"/>
      <c r="M78" s="30"/>
      <c r="N78" s="30">
        <v>21</v>
      </c>
      <c r="O78" s="17" t="s">
        <v>200</v>
      </c>
      <c r="P78" s="17" t="s">
        <v>200</v>
      </c>
      <c r="Q78" s="10"/>
    </row>
    <row r="79" s="3" customFormat="1" ht="54" spans="1:17">
      <c r="A79" s="1">
        <v>68</v>
      </c>
      <c r="B79" s="1" t="s">
        <v>24</v>
      </c>
      <c r="C79" s="17" t="s">
        <v>48</v>
      </c>
      <c r="D79" s="17" t="s">
        <v>49</v>
      </c>
      <c r="E79" s="17" t="s">
        <v>228</v>
      </c>
      <c r="F79" s="17" t="s">
        <v>28</v>
      </c>
      <c r="G79" s="1" t="s">
        <v>34</v>
      </c>
      <c r="H79" s="20" t="s">
        <v>229</v>
      </c>
      <c r="I79" s="10" t="s">
        <v>230</v>
      </c>
      <c r="J79" s="1">
        <f t="shared" si="2"/>
        <v>35</v>
      </c>
      <c r="K79" s="30">
        <v>30</v>
      </c>
      <c r="L79" s="30"/>
      <c r="M79" s="30"/>
      <c r="N79" s="30">
        <v>5</v>
      </c>
      <c r="O79" s="17" t="s">
        <v>200</v>
      </c>
      <c r="P79" s="17" t="s">
        <v>200</v>
      </c>
      <c r="Q79" s="10"/>
    </row>
    <row r="80" s="3" customFormat="1" ht="54" spans="1:17">
      <c r="A80" s="1">
        <v>69</v>
      </c>
      <c r="B80" s="1" t="s">
        <v>24</v>
      </c>
      <c r="C80" s="17" t="s">
        <v>142</v>
      </c>
      <c r="D80" s="17" t="s">
        <v>172</v>
      </c>
      <c r="E80" s="17" t="s">
        <v>231</v>
      </c>
      <c r="F80" s="17" t="s">
        <v>28</v>
      </c>
      <c r="G80" s="1" t="s">
        <v>34</v>
      </c>
      <c r="H80" s="20" t="s">
        <v>232</v>
      </c>
      <c r="I80" s="10" t="s">
        <v>230</v>
      </c>
      <c r="J80" s="1">
        <f t="shared" si="2"/>
        <v>12</v>
      </c>
      <c r="K80" s="30">
        <v>10</v>
      </c>
      <c r="L80" s="30"/>
      <c r="M80" s="30"/>
      <c r="N80" s="30">
        <v>2</v>
      </c>
      <c r="O80" s="17" t="s">
        <v>200</v>
      </c>
      <c r="P80" s="17" t="s">
        <v>200</v>
      </c>
      <c r="Q80" s="10"/>
    </row>
    <row r="81" s="3" customFormat="1" ht="54" spans="1:17">
      <c r="A81" s="1">
        <v>70</v>
      </c>
      <c r="B81" s="1" t="s">
        <v>24</v>
      </c>
      <c r="C81" s="17" t="s">
        <v>66</v>
      </c>
      <c r="D81" s="17" t="s">
        <v>220</v>
      </c>
      <c r="E81" s="17" t="s">
        <v>233</v>
      </c>
      <c r="F81" s="17" t="s">
        <v>28</v>
      </c>
      <c r="G81" s="1" t="s">
        <v>34</v>
      </c>
      <c r="H81" s="20" t="s">
        <v>234</v>
      </c>
      <c r="I81" s="10" t="s">
        <v>230</v>
      </c>
      <c r="J81" s="1">
        <f t="shared" si="2"/>
        <v>26</v>
      </c>
      <c r="K81" s="30">
        <v>20</v>
      </c>
      <c r="L81" s="30"/>
      <c r="M81" s="30"/>
      <c r="N81" s="30">
        <v>6</v>
      </c>
      <c r="O81" s="17" t="s">
        <v>200</v>
      </c>
      <c r="P81" s="17" t="s">
        <v>200</v>
      </c>
      <c r="Q81" s="10"/>
    </row>
    <row r="82" s="3" customFormat="1" ht="54" spans="1:17">
      <c r="A82" s="1">
        <v>71</v>
      </c>
      <c r="B82" s="1" t="s">
        <v>24</v>
      </c>
      <c r="C82" s="17" t="s">
        <v>183</v>
      </c>
      <c r="D82" s="17" t="s">
        <v>235</v>
      </c>
      <c r="E82" s="17" t="s">
        <v>236</v>
      </c>
      <c r="F82" s="17" t="s">
        <v>28</v>
      </c>
      <c r="G82" s="1" t="s">
        <v>34</v>
      </c>
      <c r="H82" s="20" t="s">
        <v>237</v>
      </c>
      <c r="I82" s="10" t="s">
        <v>230</v>
      </c>
      <c r="J82" s="1">
        <f t="shared" si="2"/>
        <v>22</v>
      </c>
      <c r="K82" s="30">
        <v>20</v>
      </c>
      <c r="L82" s="30"/>
      <c r="M82" s="30"/>
      <c r="N82" s="30">
        <v>2</v>
      </c>
      <c r="O82" s="17" t="s">
        <v>200</v>
      </c>
      <c r="P82" s="17" t="s">
        <v>200</v>
      </c>
      <c r="Q82" s="10"/>
    </row>
    <row r="83" s="3" customFormat="1" ht="54" spans="1:17">
      <c r="A83" s="1">
        <v>72</v>
      </c>
      <c r="B83" s="1" t="s">
        <v>24</v>
      </c>
      <c r="C83" s="17" t="s">
        <v>58</v>
      </c>
      <c r="D83" s="17" t="s">
        <v>238</v>
      </c>
      <c r="E83" s="17" t="s">
        <v>239</v>
      </c>
      <c r="F83" s="17" t="s">
        <v>28</v>
      </c>
      <c r="G83" s="1" t="s">
        <v>34</v>
      </c>
      <c r="H83" s="20" t="s">
        <v>240</v>
      </c>
      <c r="I83" s="10" t="s">
        <v>230</v>
      </c>
      <c r="J83" s="1">
        <f t="shared" si="2"/>
        <v>14</v>
      </c>
      <c r="K83" s="30">
        <v>10</v>
      </c>
      <c r="L83" s="30"/>
      <c r="M83" s="30"/>
      <c r="N83" s="30">
        <v>4</v>
      </c>
      <c r="O83" s="17" t="s">
        <v>200</v>
      </c>
      <c r="P83" s="17" t="s">
        <v>200</v>
      </c>
      <c r="Q83" s="10"/>
    </row>
    <row r="84" s="3" customFormat="1" ht="54" spans="1:17">
      <c r="A84" s="1">
        <v>73</v>
      </c>
      <c r="B84" s="1" t="s">
        <v>24</v>
      </c>
      <c r="C84" s="17" t="s">
        <v>121</v>
      </c>
      <c r="D84" s="17" t="s">
        <v>241</v>
      </c>
      <c r="E84" s="17" t="s">
        <v>242</v>
      </c>
      <c r="F84" s="17" t="s">
        <v>28</v>
      </c>
      <c r="G84" s="1" t="s">
        <v>34</v>
      </c>
      <c r="H84" s="20" t="s">
        <v>243</v>
      </c>
      <c r="I84" s="10" t="s">
        <v>230</v>
      </c>
      <c r="J84" s="1">
        <f t="shared" si="2"/>
        <v>72</v>
      </c>
      <c r="K84" s="30">
        <v>60</v>
      </c>
      <c r="L84" s="30"/>
      <c r="M84" s="30"/>
      <c r="N84" s="30">
        <v>12</v>
      </c>
      <c r="O84" s="17" t="s">
        <v>200</v>
      </c>
      <c r="P84" s="17" t="s">
        <v>200</v>
      </c>
      <c r="Q84" s="10"/>
    </row>
    <row r="85" s="3" customFormat="1" ht="54" spans="1:17">
      <c r="A85" s="1">
        <v>74</v>
      </c>
      <c r="B85" s="1" t="s">
        <v>24</v>
      </c>
      <c r="C85" s="17" t="s">
        <v>135</v>
      </c>
      <c r="D85" s="17" t="s">
        <v>244</v>
      </c>
      <c r="E85" s="17" t="s">
        <v>245</v>
      </c>
      <c r="F85" s="17" t="s">
        <v>28</v>
      </c>
      <c r="G85" s="1" t="s">
        <v>34</v>
      </c>
      <c r="H85" s="20" t="s">
        <v>246</v>
      </c>
      <c r="I85" s="10" t="s">
        <v>230</v>
      </c>
      <c r="J85" s="1">
        <f t="shared" si="2"/>
        <v>55</v>
      </c>
      <c r="K85" s="30">
        <v>45</v>
      </c>
      <c r="L85" s="30"/>
      <c r="M85" s="30"/>
      <c r="N85" s="30">
        <v>10</v>
      </c>
      <c r="O85" s="17" t="s">
        <v>200</v>
      </c>
      <c r="P85" s="17" t="s">
        <v>200</v>
      </c>
      <c r="Q85" s="10"/>
    </row>
    <row r="86" s="3" customFormat="1" ht="27" spans="1:17">
      <c r="A86" s="15" t="s">
        <v>22</v>
      </c>
      <c r="B86" s="16"/>
      <c r="C86" s="16"/>
      <c r="D86" s="16"/>
      <c r="E86" s="16"/>
      <c r="F86" s="16"/>
      <c r="G86" s="16"/>
      <c r="H86" s="16"/>
      <c r="I86" s="29"/>
      <c r="J86" s="36">
        <f>SUM(J87:J87)</f>
        <v>55</v>
      </c>
      <c r="K86" s="36">
        <f>SUM(K87:K87)</f>
        <v>0</v>
      </c>
      <c r="L86" s="36">
        <f>SUM(L87:L87)</f>
        <v>0</v>
      </c>
      <c r="M86" s="36">
        <f>SUM(M87:M87)</f>
        <v>0</v>
      </c>
      <c r="N86" s="36">
        <f>SUM(N87:N87)</f>
        <v>55</v>
      </c>
      <c r="O86" s="17" t="s">
        <v>247</v>
      </c>
      <c r="P86" s="11"/>
      <c r="Q86" s="35"/>
    </row>
    <row r="87" s="3" customFormat="1" ht="42.75" spans="1:17">
      <c r="A87" s="1">
        <v>75</v>
      </c>
      <c r="B87" s="1" t="s">
        <v>24</v>
      </c>
      <c r="C87" s="17" t="s">
        <v>125</v>
      </c>
      <c r="D87" s="17" t="s">
        <v>248</v>
      </c>
      <c r="E87" s="17" t="s">
        <v>249</v>
      </c>
      <c r="F87" s="17" t="s">
        <v>119</v>
      </c>
      <c r="G87" s="16"/>
      <c r="H87" s="20" t="s">
        <v>250</v>
      </c>
      <c r="I87" s="29"/>
      <c r="J87" s="1">
        <f>K87+L87+M87+N87</f>
        <v>55</v>
      </c>
      <c r="K87" s="11"/>
      <c r="L87" s="11"/>
      <c r="M87" s="11"/>
      <c r="N87" s="11">
        <v>55</v>
      </c>
      <c r="O87" s="17" t="s">
        <v>247</v>
      </c>
      <c r="P87" s="17" t="s">
        <v>251</v>
      </c>
      <c r="Q87" s="10"/>
    </row>
    <row r="88" s="3" customFormat="1" ht="27" spans="1:17">
      <c r="A88" s="15" t="s">
        <v>22</v>
      </c>
      <c r="B88" s="16"/>
      <c r="C88" s="16"/>
      <c r="D88" s="16"/>
      <c r="E88" s="16"/>
      <c r="F88" s="16"/>
      <c r="G88" s="16"/>
      <c r="H88" s="16"/>
      <c r="I88" s="29"/>
      <c r="J88" s="11">
        <f>SUM(J89:J89)</f>
        <v>700</v>
      </c>
      <c r="K88" s="11">
        <f>SUM(K89:K89)</f>
        <v>0</v>
      </c>
      <c r="L88" s="11">
        <f>SUM(L89:L89)</f>
        <v>0</v>
      </c>
      <c r="M88" s="11">
        <f>SUM(M89:M89)</f>
        <v>500</v>
      </c>
      <c r="N88" s="11">
        <f>SUM(N89:N89)</f>
        <v>200</v>
      </c>
      <c r="O88" s="17" t="s">
        <v>252</v>
      </c>
      <c r="P88" s="11"/>
      <c r="Q88" s="35"/>
    </row>
    <row r="89" s="3" customFormat="1" ht="54" spans="1:17">
      <c r="A89" s="1">
        <v>76</v>
      </c>
      <c r="B89" s="1" t="s">
        <v>24</v>
      </c>
      <c r="C89" s="17" t="s">
        <v>32</v>
      </c>
      <c r="D89" s="17"/>
      <c r="E89" s="17" t="s">
        <v>253</v>
      </c>
      <c r="F89" s="17" t="s">
        <v>28</v>
      </c>
      <c r="G89" s="1" t="s">
        <v>34</v>
      </c>
      <c r="H89" s="20" t="s">
        <v>254</v>
      </c>
      <c r="I89" s="37" t="s">
        <v>255</v>
      </c>
      <c r="J89" s="1">
        <f>K89+L89+M89+N89</f>
        <v>700</v>
      </c>
      <c r="K89" s="30"/>
      <c r="L89" s="30"/>
      <c r="M89" s="30">
        <v>500</v>
      </c>
      <c r="N89" s="30">
        <v>200</v>
      </c>
      <c r="O89" s="17" t="s">
        <v>252</v>
      </c>
      <c r="P89" s="17" t="s">
        <v>256</v>
      </c>
      <c r="Q89" s="10"/>
    </row>
  </sheetData>
  <mergeCells count="27">
    <mergeCell ref="B2:Q2"/>
    <mergeCell ref="A3:Q3"/>
    <mergeCell ref="B4:D4"/>
    <mergeCell ref="J4:N4"/>
    <mergeCell ref="K5:L5"/>
    <mergeCell ref="M5:N5"/>
    <mergeCell ref="A7:I7"/>
    <mergeCell ref="A8:I8"/>
    <mergeCell ref="A52:H52"/>
    <mergeCell ref="A66:I66"/>
    <mergeCell ref="A68:I68"/>
    <mergeCell ref="A86:I86"/>
    <mergeCell ref="A88:I88"/>
    <mergeCell ref="C89:D89"/>
    <mergeCell ref="A4:A6"/>
    <mergeCell ref="B5:B6"/>
    <mergeCell ref="C5:C6"/>
    <mergeCell ref="D5:D6"/>
    <mergeCell ref="E4:E6"/>
    <mergeCell ref="F4:F6"/>
    <mergeCell ref="G4:G6"/>
    <mergeCell ref="H4:H6"/>
    <mergeCell ref="I4:I6"/>
    <mergeCell ref="J5:J6"/>
    <mergeCell ref="O4:O6"/>
    <mergeCell ref="P4:P6"/>
    <mergeCell ref="Q4:Q6"/>
  </mergeCells>
  <pageMargins left="0.354166666666667" right="0.393055555555556" top="0.393055555555556" bottom="0.354166666666667" header="0.298611111111111" footer="0.298611111111111"/>
  <pageSetup paperSize="8" scale="70" orientation="landscape" horizontalDpi="600"/>
  <headerFooter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workbookViewId="0">
      <selection activeCell="L1" sqref="L1:M25"/>
    </sheetView>
  </sheetViews>
  <sheetFormatPr defaultColWidth="9" defaultRowHeight="13.5"/>
  <cols>
    <col min="5" max="8" width="11.5"/>
    <col min="12" max="12" width="11.5"/>
  </cols>
  <sheetData>
    <row r="1" spans="1:13">
      <c r="A1" s="2" t="s">
        <v>257</v>
      </c>
      <c r="B1" s="2">
        <v>1478708.1</v>
      </c>
      <c r="C1" s="2" t="s">
        <v>257</v>
      </c>
      <c r="D1" s="2" t="s">
        <v>257</v>
      </c>
      <c r="E1">
        <f>A1/10000</f>
        <v>164.3009</v>
      </c>
      <c r="F1">
        <f>B1/10000</f>
        <v>147.87081</v>
      </c>
      <c r="G1">
        <f>C1/10000</f>
        <v>164.3009</v>
      </c>
      <c r="H1">
        <f>D1/10000</f>
        <v>164.3009</v>
      </c>
      <c r="J1">
        <v>329558.66</v>
      </c>
      <c r="K1">
        <v>250000</v>
      </c>
      <c r="L1">
        <f>J1/10000</f>
        <v>32.955866</v>
      </c>
      <c r="M1">
        <f>K1/10000</f>
        <v>25</v>
      </c>
    </row>
    <row r="2" spans="1:13">
      <c r="A2" s="2" t="s">
        <v>258</v>
      </c>
      <c r="B2" s="2">
        <v>1848698.58</v>
      </c>
      <c r="C2" s="2" t="s">
        <v>258</v>
      </c>
      <c r="D2" s="2" t="s">
        <v>258</v>
      </c>
      <c r="E2">
        <f t="shared" ref="E2:E29" si="0">A2/10000</f>
        <v>205.410953</v>
      </c>
      <c r="F2">
        <f t="shared" ref="F2:F29" si="1">B2/10000</f>
        <v>184.869858</v>
      </c>
      <c r="G2">
        <f t="shared" ref="G2:G29" si="2">C2/10000</f>
        <v>205.410953</v>
      </c>
      <c r="H2">
        <f t="shared" ref="H2:H29" si="3">D2/10000</f>
        <v>205.410953</v>
      </c>
      <c r="J2">
        <v>610450.75</v>
      </c>
      <c r="K2">
        <v>400000</v>
      </c>
      <c r="L2">
        <f t="shared" ref="L2:L25" si="4">J2/10000</f>
        <v>61.045075</v>
      </c>
      <c r="M2">
        <f t="shared" ref="M2:M25" si="5">K2/10000</f>
        <v>40</v>
      </c>
    </row>
    <row r="3" spans="1:13">
      <c r="A3" s="2" t="s">
        <v>259</v>
      </c>
      <c r="B3" s="2" t="s">
        <v>260</v>
      </c>
      <c r="C3" s="2" t="s">
        <v>259</v>
      </c>
      <c r="D3" s="2" t="s">
        <v>259</v>
      </c>
      <c r="E3">
        <f t="shared" si="0"/>
        <v>335.3196</v>
      </c>
      <c r="F3">
        <f t="shared" si="1"/>
        <v>301.78764</v>
      </c>
      <c r="G3">
        <f t="shared" si="2"/>
        <v>335.3196</v>
      </c>
      <c r="H3">
        <f t="shared" si="3"/>
        <v>335.3196</v>
      </c>
      <c r="J3">
        <v>1131551.76</v>
      </c>
      <c r="K3">
        <v>800000</v>
      </c>
      <c r="L3">
        <f t="shared" si="4"/>
        <v>113.155176</v>
      </c>
      <c r="M3">
        <f t="shared" si="5"/>
        <v>80</v>
      </c>
    </row>
    <row r="4" spans="1:13">
      <c r="A4" s="2" t="s">
        <v>261</v>
      </c>
      <c r="B4" s="2" t="s">
        <v>262</v>
      </c>
      <c r="C4" s="2" t="s">
        <v>261</v>
      </c>
      <c r="D4" s="2" t="s">
        <v>261</v>
      </c>
      <c r="E4">
        <f t="shared" si="0"/>
        <v>98.624999</v>
      </c>
      <c r="F4">
        <f t="shared" si="1"/>
        <v>88.762499</v>
      </c>
      <c r="G4">
        <f t="shared" si="2"/>
        <v>98.624999</v>
      </c>
      <c r="H4">
        <f t="shared" si="3"/>
        <v>98.624999</v>
      </c>
      <c r="J4">
        <v>802278.15</v>
      </c>
      <c r="K4">
        <v>750000</v>
      </c>
      <c r="L4">
        <f t="shared" si="4"/>
        <v>80.227815</v>
      </c>
      <c r="M4">
        <f t="shared" si="5"/>
        <v>75</v>
      </c>
    </row>
    <row r="5" spans="1:13">
      <c r="A5" s="2" t="s">
        <v>263</v>
      </c>
      <c r="B5" s="2" t="s">
        <v>264</v>
      </c>
      <c r="C5" s="2" t="s">
        <v>263</v>
      </c>
      <c r="D5" s="2" t="s">
        <v>263</v>
      </c>
      <c r="E5">
        <f t="shared" si="0"/>
        <v>149.313</v>
      </c>
      <c r="F5">
        <f t="shared" si="1"/>
        <v>134.3817</v>
      </c>
      <c r="G5">
        <f t="shared" si="2"/>
        <v>149.313</v>
      </c>
      <c r="H5">
        <f t="shared" si="3"/>
        <v>149.313</v>
      </c>
      <c r="J5">
        <v>187929.77</v>
      </c>
      <c r="K5">
        <v>400000</v>
      </c>
      <c r="L5">
        <f t="shared" si="4"/>
        <v>18.792977</v>
      </c>
      <c r="M5">
        <f t="shared" si="5"/>
        <v>40</v>
      </c>
    </row>
    <row r="6" spans="1:13">
      <c r="A6" s="2">
        <v>2979653.78</v>
      </c>
      <c r="B6" s="2" t="s">
        <v>265</v>
      </c>
      <c r="C6" s="2">
        <v>2979653.78</v>
      </c>
      <c r="D6" s="2">
        <v>2979653.78</v>
      </c>
      <c r="E6">
        <f t="shared" si="0"/>
        <v>297.965378</v>
      </c>
      <c r="F6">
        <f t="shared" si="1"/>
        <v>268.16884</v>
      </c>
      <c r="G6">
        <f t="shared" si="2"/>
        <v>297.965378</v>
      </c>
      <c r="H6">
        <f t="shared" si="3"/>
        <v>297.965378</v>
      </c>
      <c r="J6">
        <v>763580.17</v>
      </c>
      <c r="K6">
        <v>900000</v>
      </c>
      <c r="L6">
        <f t="shared" si="4"/>
        <v>76.358017</v>
      </c>
      <c r="M6">
        <f t="shared" si="5"/>
        <v>90</v>
      </c>
    </row>
    <row r="7" spans="1:13">
      <c r="A7" s="2">
        <v>2636497.68</v>
      </c>
      <c r="B7" s="2" t="s">
        <v>266</v>
      </c>
      <c r="C7" s="2">
        <v>2636497.68</v>
      </c>
      <c r="D7" s="2">
        <v>2636497.68</v>
      </c>
      <c r="E7">
        <f t="shared" si="0"/>
        <v>263.649768</v>
      </c>
      <c r="F7">
        <f t="shared" si="1"/>
        <v>237.284791</v>
      </c>
      <c r="G7">
        <f t="shared" si="2"/>
        <v>263.649768</v>
      </c>
      <c r="H7">
        <f t="shared" si="3"/>
        <v>263.649768</v>
      </c>
      <c r="J7">
        <v>952100.5</v>
      </c>
      <c r="K7">
        <v>900000</v>
      </c>
      <c r="L7">
        <f t="shared" si="4"/>
        <v>95.21005</v>
      </c>
      <c r="M7">
        <f t="shared" si="5"/>
        <v>90</v>
      </c>
    </row>
    <row r="8" spans="1:13">
      <c r="A8" s="2">
        <v>1722049.96</v>
      </c>
      <c r="B8" s="2" t="s">
        <v>267</v>
      </c>
      <c r="C8" s="2">
        <v>1722049.96</v>
      </c>
      <c r="D8" s="2">
        <v>1722049.96</v>
      </c>
      <c r="E8">
        <f t="shared" si="0"/>
        <v>172.204996</v>
      </c>
      <c r="F8">
        <f t="shared" si="1"/>
        <v>154.984496</v>
      </c>
      <c r="G8">
        <f t="shared" si="2"/>
        <v>172.204996</v>
      </c>
      <c r="H8">
        <f t="shared" si="3"/>
        <v>172.204996</v>
      </c>
      <c r="J8">
        <v>535334.99</v>
      </c>
      <c r="K8">
        <v>250000</v>
      </c>
      <c r="L8">
        <f t="shared" si="4"/>
        <v>53.533499</v>
      </c>
      <c r="M8">
        <f t="shared" si="5"/>
        <v>25</v>
      </c>
    </row>
    <row r="9" spans="1:13">
      <c r="A9" s="2" t="s">
        <v>268</v>
      </c>
      <c r="B9" s="2" t="s">
        <v>269</v>
      </c>
      <c r="C9" s="2" t="s">
        <v>268</v>
      </c>
      <c r="D9" s="2" t="s">
        <v>268</v>
      </c>
      <c r="E9">
        <f t="shared" si="0"/>
        <v>341.704799</v>
      </c>
      <c r="F9">
        <f t="shared" si="1"/>
        <v>307.534319</v>
      </c>
      <c r="G9">
        <f t="shared" si="2"/>
        <v>341.704799</v>
      </c>
      <c r="H9">
        <f t="shared" si="3"/>
        <v>341.704799</v>
      </c>
      <c r="J9">
        <v>842870.89</v>
      </c>
      <c r="K9">
        <v>700000</v>
      </c>
      <c r="L9">
        <f t="shared" si="4"/>
        <v>84.287089</v>
      </c>
      <c r="M9">
        <f t="shared" si="5"/>
        <v>70</v>
      </c>
    </row>
    <row r="10" spans="1:13">
      <c r="A10" s="2" t="s">
        <v>270</v>
      </c>
      <c r="B10" s="2" t="s">
        <v>271</v>
      </c>
      <c r="C10" s="2" t="s">
        <v>270</v>
      </c>
      <c r="D10" s="2" t="s">
        <v>270</v>
      </c>
      <c r="E10">
        <f t="shared" si="0"/>
        <v>247.3213</v>
      </c>
      <c r="F10">
        <f t="shared" si="1"/>
        <v>222.58917</v>
      </c>
      <c r="G10">
        <f t="shared" si="2"/>
        <v>247.3213</v>
      </c>
      <c r="H10">
        <f t="shared" si="3"/>
        <v>247.3213</v>
      </c>
      <c r="J10">
        <v>539399.11</v>
      </c>
      <c r="K10">
        <v>400000</v>
      </c>
      <c r="L10">
        <f t="shared" si="4"/>
        <v>53.939911</v>
      </c>
      <c r="M10">
        <f t="shared" si="5"/>
        <v>40</v>
      </c>
    </row>
    <row r="11" spans="1:13">
      <c r="A11" s="2" t="s">
        <v>272</v>
      </c>
      <c r="B11" s="2" t="s">
        <v>273</v>
      </c>
      <c r="C11" s="2" t="s">
        <v>272</v>
      </c>
      <c r="D11" s="2" t="s">
        <v>272</v>
      </c>
      <c r="E11">
        <f t="shared" si="0"/>
        <v>158.5609</v>
      </c>
      <c r="F11">
        <f t="shared" si="1"/>
        <v>142.70481</v>
      </c>
      <c r="G11">
        <f t="shared" si="2"/>
        <v>158.5609</v>
      </c>
      <c r="H11">
        <f t="shared" si="3"/>
        <v>158.5609</v>
      </c>
      <c r="J11">
        <v>819880.67</v>
      </c>
      <c r="K11">
        <v>750000</v>
      </c>
      <c r="L11">
        <f t="shared" si="4"/>
        <v>81.988067</v>
      </c>
      <c r="M11">
        <f t="shared" si="5"/>
        <v>75</v>
      </c>
    </row>
    <row r="12" spans="1:13">
      <c r="A12" s="2" t="s">
        <v>274</v>
      </c>
      <c r="B12" s="2" t="s">
        <v>275</v>
      </c>
      <c r="C12" s="2" t="s">
        <v>274</v>
      </c>
      <c r="D12" s="2" t="s">
        <v>274</v>
      </c>
      <c r="E12">
        <f t="shared" si="0"/>
        <v>162.2807</v>
      </c>
      <c r="F12">
        <f t="shared" si="1"/>
        <v>146.05263</v>
      </c>
      <c r="G12">
        <f t="shared" si="2"/>
        <v>162.2807</v>
      </c>
      <c r="H12">
        <f t="shared" si="3"/>
        <v>162.2807</v>
      </c>
      <c r="J12">
        <v>217834.73</v>
      </c>
      <c r="K12">
        <v>200000</v>
      </c>
      <c r="L12">
        <f t="shared" si="4"/>
        <v>21.783473</v>
      </c>
      <c r="M12">
        <f t="shared" si="5"/>
        <v>20</v>
      </c>
    </row>
    <row r="13" spans="1:13">
      <c r="A13" s="2" t="s">
        <v>276</v>
      </c>
      <c r="B13" s="2" t="s">
        <v>277</v>
      </c>
      <c r="C13" s="2" t="s">
        <v>276</v>
      </c>
      <c r="D13" s="2" t="s">
        <v>276</v>
      </c>
      <c r="E13">
        <f t="shared" si="0"/>
        <v>79.152171</v>
      </c>
      <c r="F13">
        <f t="shared" si="1"/>
        <v>71.236953</v>
      </c>
      <c r="G13">
        <f t="shared" si="2"/>
        <v>79.152171</v>
      </c>
      <c r="H13">
        <f t="shared" si="3"/>
        <v>79.152171</v>
      </c>
      <c r="J13">
        <v>721215.95</v>
      </c>
      <c r="K13">
        <v>800000</v>
      </c>
      <c r="L13">
        <f t="shared" si="4"/>
        <v>72.121595</v>
      </c>
      <c r="M13">
        <f t="shared" si="5"/>
        <v>80</v>
      </c>
    </row>
    <row r="14" spans="1:13">
      <c r="A14" s="2" t="s">
        <v>278</v>
      </c>
      <c r="B14" s="2" t="s">
        <v>279</v>
      </c>
      <c r="C14" s="2" t="s">
        <v>278</v>
      </c>
      <c r="D14" s="2" t="s">
        <v>278</v>
      </c>
      <c r="E14">
        <f t="shared" si="0"/>
        <v>151.8823</v>
      </c>
      <c r="F14">
        <f t="shared" si="1"/>
        <v>136.69407</v>
      </c>
      <c r="G14">
        <f t="shared" si="2"/>
        <v>151.8823</v>
      </c>
      <c r="H14">
        <f t="shared" si="3"/>
        <v>151.8823</v>
      </c>
      <c r="J14">
        <v>711932.16</v>
      </c>
      <c r="K14">
        <v>800000</v>
      </c>
      <c r="L14">
        <f t="shared" si="4"/>
        <v>71.193216</v>
      </c>
      <c r="M14">
        <f t="shared" si="5"/>
        <v>80</v>
      </c>
    </row>
    <row r="15" spans="1:13">
      <c r="A15" s="2" t="s">
        <v>280</v>
      </c>
      <c r="B15" s="2" t="s">
        <v>281</v>
      </c>
      <c r="C15" s="2" t="s">
        <v>280</v>
      </c>
      <c r="D15" s="2" t="s">
        <v>280</v>
      </c>
      <c r="E15">
        <f t="shared" si="0"/>
        <v>70.4461</v>
      </c>
      <c r="F15">
        <f t="shared" si="1"/>
        <v>63.40149</v>
      </c>
      <c r="G15">
        <f t="shared" si="2"/>
        <v>70.4461</v>
      </c>
      <c r="H15">
        <f t="shared" si="3"/>
        <v>70.4461</v>
      </c>
      <c r="J15">
        <v>104834.36</v>
      </c>
      <c r="K15">
        <v>250000</v>
      </c>
      <c r="L15">
        <f t="shared" si="4"/>
        <v>10.483436</v>
      </c>
      <c r="M15">
        <f t="shared" si="5"/>
        <v>25</v>
      </c>
    </row>
    <row r="16" spans="1:13">
      <c r="A16" s="2" t="s">
        <v>282</v>
      </c>
      <c r="B16" s="2" t="s">
        <v>283</v>
      </c>
      <c r="C16" s="2" t="s">
        <v>282</v>
      </c>
      <c r="D16" s="2" t="s">
        <v>282</v>
      </c>
      <c r="E16">
        <f t="shared" si="0"/>
        <v>246.2673</v>
      </c>
      <c r="F16">
        <f t="shared" si="1"/>
        <v>221.64057</v>
      </c>
      <c r="G16">
        <f t="shared" si="2"/>
        <v>246.2673</v>
      </c>
      <c r="H16">
        <f t="shared" si="3"/>
        <v>246.2673</v>
      </c>
      <c r="J16">
        <v>886155.27</v>
      </c>
      <c r="K16">
        <v>800000</v>
      </c>
      <c r="L16">
        <f t="shared" si="4"/>
        <v>88.615527</v>
      </c>
      <c r="M16">
        <f t="shared" si="5"/>
        <v>80</v>
      </c>
    </row>
    <row r="17" spans="1:13">
      <c r="A17" s="2" t="s">
        <v>284</v>
      </c>
      <c r="B17" s="2" t="s">
        <v>285</v>
      </c>
      <c r="C17" s="2" t="s">
        <v>284</v>
      </c>
      <c r="D17" s="2" t="s">
        <v>284</v>
      </c>
      <c r="E17">
        <f t="shared" si="0"/>
        <v>135.7007</v>
      </c>
      <c r="F17">
        <f t="shared" si="1"/>
        <v>122.13063</v>
      </c>
      <c r="G17">
        <f t="shared" si="2"/>
        <v>135.7007</v>
      </c>
      <c r="H17">
        <f t="shared" si="3"/>
        <v>135.7007</v>
      </c>
      <c r="J17">
        <v>1592437.65</v>
      </c>
      <c r="K17">
        <v>1100000</v>
      </c>
      <c r="L17">
        <f t="shared" si="4"/>
        <v>159.243765</v>
      </c>
      <c r="M17">
        <f t="shared" si="5"/>
        <v>110</v>
      </c>
    </row>
    <row r="18" spans="1:13">
      <c r="A18" s="2" t="s">
        <v>286</v>
      </c>
      <c r="B18" s="2" t="s">
        <v>287</v>
      </c>
      <c r="C18" s="2" t="s">
        <v>286</v>
      </c>
      <c r="D18" s="2" t="s">
        <v>286</v>
      </c>
      <c r="E18">
        <f t="shared" si="0"/>
        <v>209.9127</v>
      </c>
      <c r="F18">
        <f t="shared" si="1"/>
        <v>188.92143</v>
      </c>
      <c r="G18">
        <f t="shared" si="2"/>
        <v>209.9127</v>
      </c>
      <c r="H18">
        <f t="shared" si="3"/>
        <v>209.9127</v>
      </c>
      <c r="K18">
        <v>4000000</v>
      </c>
      <c r="L18">
        <f t="shared" si="4"/>
        <v>0</v>
      </c>
      <c r="M18">
        <f t="shared" si="5"/>
        <v>400</v>
      </c>
    </row>
    <row r="19" spans="1:13">
      <c r="A19" s="2" t="s">
        <v>288</v>
      </c>
      <c r="B19" s="2" t="s">
        <v>289</v>
      </c>
      <c r="C19" s="2" t="s">
        <v>288</v>
      </c>
      <c r="D19" s="2" t="s">
        <v>288</v>
      </c>
      <c r="E19">
        <f t="shared" si="0"/>
        <v>165.1186</v>
      </c>
      <c r="F19">
        <f t="shared" si="1"/>
        <v>148.60674</v>
      </c>
      <c r="G19">
        <f t="shared" si="2"/>
        <v>165.1186</v>
      </c>
      <c r="H19">
        <f t="shared" si="3"/>
        <v>165.1186</v>
      </c>
      <c r="J19">
        <v>506330.7</v>
      </c>
      <c r="K19">
        <v>600000</v>
      </c>
      <c r="L19">
        <f t="shared" si="4"/>
        <v>50.63307</v>
      </c>
      <c r="M19">
        <f t="shared" si="5"/>
        <v>60</v>
      </c>
    </row>
    <row r="20" spans="1:13">
      <c r="A20" s="2" t="s">
        <v>290</v>
      </c>
      <c r="B20" s="2" t="s">
        <v>291</v>
      </c>
      <c r="C20" s="2" t="s">
        <v>290</v>
      </c>
      <c r="D20" s="2" t="s">
        <v>290</v>
      </c>
      <c r="E20">
        <f t="shared" si="0"/>
        <v>161.6249</v>
      </c>
      <c r="F20">
        <f t="shared" si="1"/>
        <v>145.46241</v>
      </c>
      <c r="G20">
        <f t="shared" si="2"/>
        <v>161.6249</v>
      </c>
      <c r="H20">
        <f t="shared" si="3"/>
        <v>161.6249</v>
      </c>
      <c r="J20">
        <v>324434.8</v>
      </c>
      <c r="K20">
        <v>400000</v>
      </c>
      <c r="L20">
        <f t="shared" si="4"/>
        <v>32.44348</v>
      </c>
      <c r="M20">
        <f t="shared" si="5"/>
        <v>40</v>
      </c>
    </row>
    <row r="21" spans="1:13">
      <c r="A21" s="2" t="s">
        <v>292</v>
      </c>
      <c r="B21" s="2" t="s">
        <v>293</v>
      </c>
      <c r="C21" s="2" t="s">
        <v>292</v>
      </c>
      <c r="D21" s="2" t="s">
        <v>292</v>
      </c>
      <c r="E21">
        <f t="shared" si="0"/>
        <v>125.1994</v>
      </c>
      <c r="F21">
        <f t="shared" si="1"/>
        <v>112.67946</v>
      </c>
      <c r="G21">
        <f t="shared" si="2"/>
        <v>125.1994</v>
      </c>
      <c r="H21">
        <f t="shared" si="3"/>
        <v>125.1994</v>
      </c>
      <c r="J21">
        <v>383460.82</v>
      </c>
      <c r="K21">
        <v>300000</v>
      </c>
      <c r="L21">
        <f t="shared" si="4"/>
        <v>38.346082</v>
      </c>
      <c r="M21">
        <f t="shared" si="5"/>
        <v>30</v>
      </c>
    </row>
    <row r="22" spans="1:13">
      <c r="A22" s="2" t="s">
        <v>294</v>
      </c>
      <c r="B22" s="2" t="s">
        <v>295</v>
      </c>
      <c r="C22" s="2" t="s">
        <v>294</v>
      </c>
      <c r="D22" s="2" t="s">
        <v>294</v>
      </c>
      <c r="E22">
        <f t="shared" si="0"/>
        <v>132.2285</v>
      </c>
      <c r="F22">
        <f t="shared" si="1"/>
        <v>119.00565</v>
      </c>
      <c r="G22">
        <f t="shared" si="2"/>
        <v>132.2285</v>
      </c>
      <c r="H22">
        <f t="shared" si="3"/>
        <v>132.2285</v>
      </c>
      <c r="J22">
        <v>948904.05</v>
      </c>
      <c r="K22">
        <v>850000</v>
      </c>
      <c r="L22">
        <f t="shared" si="4"/>
        <v>94.890405</v>
      </c>
      <c r="M22">
        <f t="shared" si="5"/>
        <v>85</v>
      </c>
    </row>
    <row r="23" spans="1:13">
      <c r="A23" s="2" t="s">
        <v>286</v>
      </c>
      <c r="B23" s="2" t="s">
        <v>287</v>
      </c>
      <c r="C23" s="2" t="s">
        <v>286</v>
      </c>
      <c r="D23" s="2" t="s">
        <v>286</v>
      </c>
      <c r="E23">
        <f t="shared" si="0"/>
        <v>209.9127</v>
      </c>
      <c r="F23">
        <f t="shared" si="1"/>
        <v>188.92143</v>
      </c>
      <c r="G23">
        <f t="shared" si="2"/>
        <v>209.9127</v>
      </c>
      <c r="H23">
        <f t="shared" si="3"/>
        <v>209.9127</v>
      </c>
      <c r="J23">
        <v>841684.93</v>
      </c>
      <c r="K23">
        <v>850000</v>
      </c>
      <c r="L23">
        <f t="shared" si="4"/>
        <v>84.168493</v>
      </c>
      <c r="M23">
        <f t="shared" si="5"/>
        <v>85</v>
      </c>
    </row>
    <row r="24" spans="1:13">
      <c r="A24" s="2" t="s">
        <v>296</v>
      </c>
      <c r="B24" s="2" t="s">
        <v>297</v>
      </c>
      <c r="C24" s="2" t="s">
        <v>296</v>
      </c>
      <c r="D24" s="2" t="s">
        <v>296</v>
      </c>
      <c r="E24">
        <f t="shared" si="0"/>
        <v>105.1749</v>
      </c>
      <c r="F24">
        <f t="shared" si="1"/>
        <v>94.65741</v>
      </c>
      <c r="G24">
        <f t="shared" si="2"/>
        <v>105.1749</v>
      </c>
      <c r="H24">
        <f t="shared" si="3"/>
        <v>105.1749</v>
      </c>
      <c r="J24">
        <v>694918.13</v>
      </c>
      <c r="K24">
        <v>650000</v>
      </c>
      <c r="L24">
        <f t="shared" si="4"/>
        <v>69.491813</v>
      </c>
      <c r="M24">
        <f t="shared" si="5"/>
        <v>65</v>
      </c>
    </row>
    <row r="25" spans="1:13">
      <c r="A25" s="2" t="s">
        <v>298</v>
      </c>
      <c r="B25" s="2" t="s">
        <v>299</v>
      </c>
      <c r="C25" s="2" t="s">
        <v>298</v>
      </c>
      <c r="D25" s="2" t="s">
        <v>298</v>
      </c>
      <c r="E25">
        <f t="shared" si="0"/>
        <v>210.513656</v>
      </c>
      <c r="F25">
        <f t="shared" si="1"/>
        <v>189.46229</v>
      </c>
      <c r="G25">
        <f t="shared" si="2"/>
        <v>210.513656</v>
      </c>
      <c r="H25">
        <f t="shared" si="3"/>
        <v>210.513656</v>
      </c>
      <c r="J25">
        <v>961783.52</v>
      </c>
      <c r="K25">
        <v>900000</v>
      </c>
      <c r="L25">
        <f t="shared" si="4"/>
        <v>96.178352</v>
      </c>
      <c r="M25">
        <f t="shared" si="5"/>
        <v>90</v>
      </c>
    </row>
    <row r="26" spans="1:8">
      <c r="A26" s="2" t="s">
        <v>300</v>
      </c>
      <c r="B26" s="2" t="s">
        <v>301</v>
      </c>
      <c r="C26" s="2" t="s">
        <v>300</v>
      </c>
      <c r="D26" s="2" t="s">
        <v>300</v>
      </c>
      <c r="E26">
        <f t="shared" si="0"/>
        <v>148.1498</v>
      </c>
      <c r="F26">
        <f t="shared" si="1"/>
        <v>133.33482</v>
      </c>
      <c r="G26">
        <f t="shared" si="2"/>
        <v>148.1498</v>
      </c>
      <c r="H26">
        <f t="shared" si="3"/>
        <v>148.1498</v>
      </c>
    </row>
    <row r="27" spans="1:8">
      <c r="A27" s="2" t="s">
        <v>302</v>
      </c>
      <c r="B27" s="2" t="s">
        <v>303</v>
      </c>
      <c r="C27" s="2" t="s">
        <v>302</v>
      </c>
      <c r="D27" s="2" t="s">
        <v>302</v>
      </c>
      <c r="E27">
        <f t="shared" si="0"/>
        <v>105.704695</v>
      </c>
      <c r="F27">
        <f t="shared" si="1"/>
        <v>95.134225</v>
      </c>
      <c r="G27">
        <f t="shared" si="2"/>
        <v>105.704695</v>
      </c>
      <c r="H27">
        <f t="shared" si="3"/>
        <v>105.704695</v>
      </c>
    </row>
    <row r="28" spans="1:8">
      <c r="A28" s="2" t="s">
        <v>304</v>
      </c>
      <c r="B28" s="2" t="s">
        <v>305</v>
      </c>
      <c r="C28" s="2" t="s">
        <v>304</v>
      </c>
      <c r="D28" s="2" t="s">
        <v>304</v>
      </c>
      <c r="E28">
        <f t="shared" si="0"/>
        <v>162.8566</v>
      </c>
      <c r="F28">
        <f t="shared" si="1"/>
        <v>146.57094</v>
      </c>
      <c r="G28">
        <f t="shared" si="2"/>
        <v>162.8566</v>
      </c>
      <c r="H28">
        <f t="shared" si="3"/>
        <v>162.8566</v>
      </c>
    </row>
    <row r="29" spans="1:8">
      <c r="A29" s="2" t="s">
        <v>306</v>
      </c>
      <c r="B29" s="2" t="s">
        <v>307</v>
      </c>
      <c r="C29" s="2" t="s">
        <v>306</v>
      </c>
      <c r="D29" s="2" t="s">
        <v>306</v>
      </c>
      <c r="E29">
        <f t="shared" si="0"/>
        <v>116.448922</v>
      </c>
      <c r="F29">
        <f t="shared" si="1"/>
        <v>104.80403</v>
      </c>
      <c r="G29">
        <f t="shared" si="2"/>
        <v>116.448922</v>
      </c>
      <c r="H29">
        <f t="shared" si="3"/>
        <v>116.448922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workbookViewId="0">
      <selection activeCell="C1" sqref="C1:D25"/>
    </sheetView>
  </sheetViews>
  <sheetFormatPr defaultColWidth="9" defaultRowHeight="13.5" outlineLevelCol="3"/>
  <cols>
    <col min="3" max="3" width="11.5"/>
  </cols>
  <sheetData>
    <row r="1" spans="1:4">
      <c r="A1" s="1">
        <v>329558.66</v>
      </c>
      <c r="B1" s="1">
        <v>250000</v>
      </c>
      <c r="C1">
        <f>A1/10000</f>
        <v>32.955866</v>
      </c>
      <c r="D1">
        <f>B1/10000</f>
        <v>25</v>
      </c>
    </row>
    <row r="2" spans="1:4">
      <c r="A2" s="1">
        <v>610450.75</v>
      </c>
      <c r="B2" s="1">
        <v>400000</v>
      </c>
      <c r="C2">
        <f t="shared" ref="C2:C25" si="0">A2/10000</f>
        <v>61.045075</v>
      </c>
      <c r="D2">
        <f t="shared" ref="D2:D25" si="1">B2/10000</f>
        <v>40</v>
      </c>
    </row>
    <row r="3" spans="1:4">
      <c r="A3" s="1">
        <v>1131551.76</v>
      </c>
      <c r="B3" s="1">
        <v>800000</v>
      </c>
      <c r="C3">
        <f t="shared" si="0"/>
        <v>113.155176</v>
      </c>
      <c r="D3">
        <f t="shared" si="1"/>
        <v>80</v>
      </c>
    </row>
    <row r="4" spans="1:4">
      <c r="A4" s="1">
        <v>802278.15</v>
      </c>
      <c r="B4" s="1">
        <v>750000</v>
      </c>
      <c r="C4">
        <f t="shared" si="0"/>
        <v>80.227815</v>
      </c>
      <c r="D4">
        <f t="shared" si="1"/>
        <v>75</v>
      </c>
    </row>
    <row r="5" spans="1:4">
      <c r="A5" s="1">
        <v>187929.77</v>
      </c>
      <c r="B5" s="1">
        <v>400000</v>
      </c>
      <c r="C5">
        <f t="shared" si="0"/>
        <v>18.792977</v>
      </c>
      <c r="D5">
        <f t="shared" si="1"/>
        <v>40</v>
      </c>
    </row>
    <row r="6" spans="1:4">
      <c r="A6" s="1">
        <v>763580.17</v>
      </c>
      <c r="B6" s="1">
        <v>900000</v>
      </c>
      <c r="C6">
        <f t="shared" si="0"/>
        <v>76.358017</v>
      </c>
      <c r="D6">
        <f t="shared" si="1"/>
        <v>90</v>
      </c>
    </row>
    <row r="7" spans="1:4">
      <c r="A7" s="1">
        <v>952100.5</v>
      </c>
      <c r="B7" s="1">
        <v>900000</v>
      </c>
      <c r="C7">
        <f t="shared" si="0"/>
        <v>95.21005</v>
      </c>
      <c r="D7">
        <f t="shared" si="1"/>
        <v>90</v>
      </c>
    </row>
    <row r="8" spans="1:4">
      <c r="A8" s="1">
        <v>535334.99</v>
      </c>
      <c r="B8" s="1">
        <v>250000</v>
      </c>
      <c r="C8">
        <f t="shared" si="0"/>
        <v>53.533499</v>
      </c>
      <c r="D8">
        <f t="shared" si="1"/>
        <v>25</v>
      </c>
    </row>
    <row r="9" spans="1:4">
      <c r="A9" s="1">
        <v>842870.89</v>
      </c>
      <c r="B9" s="1">
        <v>700000</v>
      </c>
      <c r="C9">
        <f t="shared" si="0"/>
        <v>84.287089</v>
      </c>
      <c r="D9">
        <f t="shared" si="1"/>
        <v>70</v>
      </c>
    </row>
    <row r="10" spans="1:4">
      <c r="A10" s="1">
        <v>539399.11</v>
      </c>
      <c r="B10" s="1">
        <v>400000</v>
      </c>
      <c r="C10">
        <f t="shared" si="0"/>
        <v>53.939911</v>
      </c>
      <c r="D10">
        <f t="shared" si="1"/>
        <v>40</v>
      </c>
    </row>
    <row r="11" spans="1:4">
      <c r="A11" s="1">
        <v>819880.67</v>
      </c>
      <c r="B11" s="1">
        <v>750000</v>
      </c>
      <c r="C11">
        <f t="shared" si="0"/>
        <v>81.988067</v>
      </c>
      <c r="D11">
        <f t="shared" si="1"/>
        <v>75</v>
      </c>
    </row>
    <row r="12" spans="1:4">
      <c r="A12" s="1">
        <v>217834.73</v>
      </c>
      <c r="B12" s="1">
        <v>200000</v>
      </c>
      <c r="C12">
        <f t="shared" si="0"/>
        <v>21.783473</v>
      </c>
      <c r="D12">
        <f t="shared" si="1"/>
        <v>20</v>
      </c>
    </row>
    <row r="13" spans="1:4">
      <c r="A13" s="1">
        <v>721215.95</v>
      </c>
      <c r="B13" s="1">
        <v>800000</v>
      </c>
      <c r="C13">
        <f t="shared" si="0"/>
        <v>72.121595</v>
      </c>
      <c r="D13">
        <f t="shared" si="1"/>
        <v>80</v>
      </c>
    </row>
    <row r="14" spans="1:4">
      <c r="A14" s="1">
        <v>711932.16</v>
      </c>
      <c r="B14" s="1">
        <v>800000</v>
      </c>
      <c r="C14">
        <f t="shared" si="0"/>
        <v>71.193216</v>
      </c>
      <c r="D14">
        <f t="shared" si="1"/>
        <v>80</v>
      </c>
    </row>
    <row r="15" spans="1:4">
      <c r="A15" s="1">
        <v>104834.36</v>
      </c>
      <c r="B15" s="1">
        <v>250000</v>
      </c>
      <c r="C15">
        <f t="shared" si="0"/>
        <v>10.483436</v>
      </c>
      <c r="D15">
        <f t="shared" si="1"/>
        <v>25</v>
      </c>
    </row>
    <row r="16" spans="1:4">
      <c r="A16" s="1">
        <v>886155.27</v>
      </c>
      <c r="B16" s="1">
        <v>800000</v>
      </c>
      <c r="C16">
        <f t="shared" si="0"/>
        <v>88.615527</v>
      </c>
      <c r="D16">
        <f t="shared" si="1"/>
        <v>80</v>
      </c>
    </row>
    <row r="17" spans="1:4">
      <c r="A17" s="1">
        <v>1592437.65</v>
      </c>
      <c r="B17" s="1">
        <v>1100000</v>
      </c>
      <c r="C17">
        <f t="shared" si="0"/>
        <v>159.243765</v>
      </c>
      <c r="D17">
        <f t="shared" si="1"/>
        <v>110</v>
      </c>
    </row>
    <row r="18" spans="1:4">
      <c r="A18" s="1"/>
      <c r="B18" s="1">
        <v>4000000</v>
      </c>
      <c r="C18">
        <f t="shared" si="0"/>
        <v>0</v>
      </c>
      <c r="D18">
        <f t="shared" si="1"/>
        <v>400</v>
      </c>
    </row>
    <row r="19" spans="1:4">
      <c r="A19" s="1">
        <v>506330.7</v>
      </c>
      <c r="B19" s="1">
        <v>600000</v>
      </c>
      <c r="C19">
        <f t="shared" si="0"/>
        <v>50.63307</v>
      </c>
      <c r="D19">
        <f t="shared" si="1"/>
        <v>60</v>
      </c>
    </row>
    <row r="20" spans="1:4">
      <c r="A20" s="1">
        <v>324434.8</v>
      </c>
      <c r="B20" s="1">
        <v>400000</v>
      </c>
      <c r="C20">
        <f t="shared" si="0"/>
        <v>32.44348</v>
      </c>
      <c r="D20">
        <f t="shared" si="1"/>
        <v>40</v>
      </c>
    </row>
    <row r="21" spans="1:4">
      <c r="A21" s="1">
        <v>383460.82</v>
      </c>
      <c r="B21" s="1">
        <v>300000</v>
      </c>
      <c r="C21">
        <f t="shared" si="0"/>
        <v>38.346082</v>
      </c>
      <c r="D21">
        <f t="shared" si="1"/>
        <v>30</v>
      </c>
    </row>
    <row r="22" spans="1:4">
      <c r="A22" s="1">
        <v>948904.05</v>
      </c>
      <c r="B22" s="1">
        <v>850000</v>
      </c>
      <c r="C22">
        <f t="shared" si="0"/>
        <v>94.890405</v>
      </c>
      <c r="D22">
        <f t="shared" si="1"/>
        <v>85</v>
      </c>
    </row>
    <row r="23" spans="1:4">
      <c r="A23" s="1">
        <v>841684.93</v>
      </c>
      <c r="B23" s="1">
        <v>850000</v>
      </c>
      <c r="C23">
        <f t="shared" si="0"/>
        <v>84.168493</v>
      </c>
      <c r="D23">
        <f t="shared" si="1"/>
        <v>85</v>
      </c>
    </row>
    <row r="24" spans="1:4">
      <c r="A24" s="1">
        <v>694918.13</v>
      </c>
      <c r="B24" s="1">
        <v>650000</v>
      </c>
      <c r="C24">
        <f t="shared" si="0"/>
        <v>69.491813</v>
      </c>
      <c r="D24">
        <f t="shared" si="1"/>
        <v>65</v>
      </c>
    </row>
    <row r="25" spans="1:4">
      <c r="A25" s="1">
        <v>961783.52</v>
      </c>
      <c r="B25" s="1">
        <v>900000</v>
      </c>
      <c r="C25">
        <f t="shared" si="0"/>
        <v>96.178352</v>
      </c>
      <c r="D25">
        <f t="shared" si="1"/>
        <v>90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封云山小玄子</cp:lastModifiedBy>
  <dcterms:created xsi:type="dcterms:W3CDTF">2023-05-12T11:15:00Z</dcterms:created>
  <dcterms:modified xsi:type="dcterms:W3CDTF">2024-11-11T08:14:31Z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5A2823E625DF430F979899DCAE33A0C2_12</vt:lpwstr>
  </property>
  <property fmtid="{D5CDD505-2E9C-101B-9397-08002B2CF9AE}" pid="4" name="KSOReadingLayout">
    <vt:bool>true</vt:bool>
  </property>
</Properties>
</file>